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ocuments\PRORAČUN 11.06.2025\ŠKOLA\PRORAČUN-INFORMACIJE O TROŠENJU\"/>
    </mc:Choice>
  </mc:AlternateContent>
  <xr:revisionPtr revIDLastSave="0" documentId="13_ncr:1_{42C59C47-AC80-4C77-8B7F-31D7D19B5EEB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kategorija 1" sheetId="7" r:id="rId1"/>
    <sheet name="kategorija 2" sheetId="3" r:id="rId2"/>
  </sheets>
  <definedNames>
    <definedName name="Br_fakture">#REF!</definedName>
    <definedName name="NazivTvrtke">#REF!</definedName>
    <definedName name="rngInvoice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6" i="7" l="1"/>
  <c r="D41" i="7"/>
  <c r="D25" i="7"/>
  <c r="D15" i="7"/>
  <c r="D10" i="7"/>
  <c r="D55" i="7" l="1"/>
  <c r="D53" i="7"/>
  <c r="D49" i="7"/>
  <c r="D29" i="7"/>
  <c r="D27" i="7"/>
  <c r="D17" i="7"/>
  <c r="D12" i="7"/>
  <c r="D8" i="7"/>
  <c r="D37" i="7"/>
  <c r="D23" i="7"/>
  <c r="D19" i="7"/>
  <c r="D33" i="7"/>
  <c r="D21" i="7" l="1"/>
  <c r="D43" i="7"/>
  <c r="D39" i="7" l="1"/>
  <c r="D45" i="7"/>
  <c r="D31" i="7" l="1"/>
  <c r="B5" i="3" l="1"/>
  <c r="D47" i="7" l="1"/>
  <c r="A4" i="3" l="1"/>
  <c r="A17" i="3" l="1"/>
  <c r="D51" i="7" l="1"/>
  <c r="D35" i="7"/>
</calcChain>
</file>

<file path=xl/sharedStrings.xml><?xml version="1.0" encoding="utf-8"?>
<sst xmlns="http://schemas.openxmlformats.org/spreadsheetml/2006/main" count="129" uniqueCount="99">
  <si>
    <t>Naziv primatelja</t>
  </si>
  <si>
    <t>OIB primatelja</t>
  </si>
  <si>
    <t>Sjedište primatelja</t>
  </si>
  <si>
    <t>ZAGREB</t>
  </si>
  <si>
    <t>3234 KOMUNALNE USLUGE</t>
  </si>
  <si>
    <t>3231 USLUGE TELEFONA, POŠTE I PRIJEVOZA</t>
  </si>
  <si>
    <t>3223 ENERGIJA</t>
  </si>
  <si>
    <t>3238 RAČUNALNE USLUGE</t>
  </si>
  <si>
    <t>UKUPNO</t>
  </si>
  <si>
    <t>NOVA GRADIŠKA</t>
  </si>
  <si>
    <t>Ukupan iznos zbirne isplate</t>
  </si>
  <si>
    <t>3241 NAKNADE TROŠKOVA OSOBAMA IZVAN RADNOG ODNOSA</t>
  </si>
  <si>
    <t xml:space="preserve">3214 OSTALE NAKNADE TROŠKOVA ZAPOSLENIMA </t>
  </si>
  <si>
    <t>Ukupan iznos isplate</t>
  </si>
  <si>
    <t>Vrsta rashoda/ izdatka</t>
  </si>
  <si>
    <t>OSIJEK</t>
  </si>
  <si>
    <t>HRVATSKA RADIOTELEVIZIJA</t>
  </si>
  <si>
    <t>VODOVOD ZAPADNE SLAVONIJE d.o.o.</t>
  </si>
  <si>
    <t>HP - HRVATSKA POŠTA d.d.</t>
  </si>
  <si>
    <t>VELIKA GORICA</t>
  </si>
  <si>
    <t>HRVATSKI TELEKOM d.d.</t>
  </si>
  <si>
    <t>FINANCIJSKA AGENCIJA</t>
  </si>
  <si>
    <t>HEP ELEKTRA d.o.o.</t>
  </si>
  <si>
    <t>ODLAGALIŠTE d.o.o.</t>
  </si>
  <si>
    <t>97575612726</t>
  </si>
  <si>
    <t>41317489366</t>
  </si>
  <si>
    <t>3295 PRISTOJBE I NAKNADE</t>
  </si>
  <si>
    <t>UKUPNO HEP ELEKTRA d.o.o.</t>
  </si>
  <si>
    <t>UKUPNO HEP PLIN d.o.o.</t>
  </si>
  <si>
    <t>UKUPNO HP-HRVATSKA POŠTA d.d.</t>
  </si>
  <si>
    <t>UKUPNO HRVATSKI TELEKOM d.d.</t>
  </si>
  <si>
    <t>UKUPNO VODOVOD ZAPADNE SLAVONIJE d.o.o.</t>
  </si>
  <si>
    <t>UKUPNO ODLAGALIŠTE d.o.o.</t>
  </si>
  <si>
    <t>UKUPNO HRT</t>
  </si>
  <si>
    <t>SVEUKUPNO</t>
  </si>
  <si>
    <t>Elektrotehnička i ekonomska škola Nova Gradiška</t>
  </si>
  <si>
    <t xml:space="preserve">INFORMACIJA O TROŠENJU SREDSTAVA </t>
  </si>
  <si>
    <t>43965974818</t>
  </si>
  <si>
    <t>3121 OSTALI RASHODI ZA ZAPOSLENE**</t>
  </si>
  <si>
    <t>** podatak uključuje neto iznos, doprinose mirovinskog i zdravstvenog osiguranja te porez na dohodak</t>
  </si>
  <si>
    <t>3212 NAKNADE ZA PRIJEVOZ, ZA RAD NA TERENU I ODVOJENI ŽIVOT**</t>
  </si>
  <si>
    <t>3132 DOPRINOSI NA PLAĆU ZA OBVEZNO ZDRAVSTVENO OSIGURANJE</t>
  </si>
  <si>
    <t>* podatak uključuje zbirni iznos bruto plaće koji sadrži neto plaću (bez bolovanja na teret HZZO-a), doprinos MO I i II stup i porez na dohodak</t>
  </si>
  <si>
    <t>3113 BRUTO PLAĆA ZA PREKOVREMENI RAD*</t>
  </si>
  <si>
    <t>3111  BRUTO PLAĆA ZA REDOVAN RAD*</t>
  </si>
  <si>
    <t>HEP-PLIN d.o.o.</t>
  </si>
  <si>
    <t>3114 BRUTO PLAĆA ZA POSEBNE UVJETE RADA*</t>
  </si>
  <si>
    <t>3211 SLUŽBENA PUTOVANJA**</t>
  </si>
  <si>
    <t>3299 OSTALI NESPOMENUTI RASHODI POSLOVANJA-UČENIČKI SERVIS ***</t>
  </si>
  <si>
    <t>*** podatak uključuje neto iznos-ugovorenu zaradu učenika i doprinose za obavezno osiguranje učenika (zdravstveno i mirovinsko)  od posljedica nesreće na radu i profesionalnog oboljenja</t>
  </si>
  <si>
    <t>3221 UREDSKI MATERIJAL I OSTALI MATERIJALNI RASHODI</t>
  </si>
  <si>
    <t>KONICA MINOLTA HRVATSKA d.o.o.</t>
  </si>
  <si>
    <t>3239 OSTALE USLUGE</t>
  </si>
  <si>
    <t>UKUPNO KONICA MINOLTA HRVATSKA d.o.o.</t>
  </si>
  <si>
    <t>GRAD NOVA GRADIŠKA</t>
  </si>
  <si>
    <t>08658615403</t>
  </si>
  <si>
    <t>UKUPNO GRAD NOVA GRADIŠKA</t>
  </si>
  <si>
    <t xml:space="preserve">LEPRINKA d.o.o. </t>
  </si>
  <si>
    <t>IČIĆI</t>
  </si>
  <si>
    <t>UKUPNO LEPRINKA d.o.o</t>
  </si>
  <si>
    <t>INA - INDUSTRIJA NAFTE d.d.</t>
  </si>
  <si>
    <t>27759560625</t>
  </si>
  <si>
    <t>UKUPNO INA d.d.</t>
  </si>
  <si>
    <t>SLAVONSKI BROD</t>
  </si>
  <si>
    <t>TRGOVAČKI OBRT PAUN vl. Josip Ivanišević</t>
  </si>
  <si>
    <t>UKUPNO T.O. PAUN</t>
  </si>
  <si>
    <t>KNJIŽARA I PAPIRNICA TREND-INFO vl. Dragica Šifner</t>
  </si>
  <si>
    <t>UKUPNO TREND-INFO</t>
  </si>
  <si>
    <t>3224 MATERIJAL I DIJELOVI ZA TEKUĆE I INVESTICIJSKO ODRŽAVANJE</t>
  </si>
  <si>
    <t>3225 SITNI INVENTAR I AUTO GUME</t>
  </si>
  <si>
    <t>3299 OSTALI NESPOMENUTI RASHODI POSLOVANJA</t>
  </si>
  <si>
    <t>V.B.Z. d.o.o.</t>
  </si>
  <si>
    <t>4241 KNJIGE</t>
  </si>
  <si>
    <t>UKUPNO V.B.Z. d.o.o.</t>
  </si>
  <si>
    <t>LISTOPAD 2025.</t>
  </si>
  <si>
    <t>FRAVERO d.o.o.</t>
  </si>
  <si>
    <t>UKUPNO FRAVERO d.o.o.</t>
  </si>
  <si>
    <t>RENIĆ d.o.o.</t>
  </si>
  <si>
    <t>UKUPNO RENIĆ d.o.o.</t>
  </si>
  <si>
    <t>TRGOVAČKI OBRT ELECTRIC vl. Robert Vukšić</t>
  </si>
  <si>
    <t>UKUPNO T.O. ELECTRIC</t>
  </si>
  <si>
    <t>DOPI GRUPA d.o.o.</t>
  </si>
  <si>
    <t>UKUPNO DOPI GRUPA d.o.o.</t>
  </si>
  <si>
    <t>MKM d.o.o.</t>
  </si>
  <si>
    <t>43616114716</t>
  </si>
  <si>
    <t>UKUPNO MKM d.o.o.</t>
  </si>
  <si>
    <t>FIESTA d.o.o.</t>
  </si>
  <si>
    <t>UKUPNO FIESTA d.o.o.</t>
  </si>
  <si>
    <t>VIDMAR ŠPORT d.o.o.</t>
  </si>
  <si>
    <t>SAMOBOR</t>
  </si>
  <si>
    <t>UKUPNO VIDMAR ŠPORT d.o.o.</t>
  </si>
  <si>
    <t>DOM ZDRAVLJA BRODSKO-POSAVSKE ŽUPANIJE</t>
  </si>
  <si>
    <t>3236 ZDRAVSTVENE I VETERINARSKE USLUGE</t>
  </si>
  <si>
    <t>UKUPNO DOM ZDRAVLJA BPŽ</t>
  </si>
  <si>
    <t>3293 REPREZENTACIJA</t>
  </si>
  <si>
    <t>CROATIA OSIGURANJE d.d.</t>
  </si>
  <si>
    <t>UKUPNO CROATIA OSIGURANJE d.d.</t>
  </si>
  <si>
    <t>Datum objave: 06.11.2025.</t>
  </si>
  <si>
    <t>UKUPNO FINA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</si>
</sst>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k_n_-;\-* #,##0.00\ _k_n_-;_-* &quot;-&quot;??\ _k_n_-;_-@_-"/>
    <numFmt numFmtId="165" formatCode="_-* #,##0.00\ _k_n_-;\-* #,##0.00\ _k_n_-;_-* &quot;-&quot;??\ _k_n_-;_-@"/>
  </numFmts>
  <fonts count="12" x14ac:knownFonts="1">
    <font>
      <sz val="11"/>
      <color rgb="FF0F5666"/>
      <name val="Calibri"/>
      <scheme val="minor"/>
    </font>
    <font>
      <sz val="11"/>
      <color rgb="FF0F566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rgb="FF0F5666"/>
      <name val="Calibri"/>
      <family val="2"/>
      <charset val="238"/>
      <scheme val="minor"/>
    </font>
    <font>
      <sz val="11"/>
      <color rgb="FF0F5666"/>
      <name val="Calibri"/>
      <family val="2"/>
      <charset val="238"/>
      <scheme val="minor"/>
    </font>
    <font>
      <sz val="12"/>
      <color rgb="FF0F5666"/>
      <name val="Calibri"/>
      <family val="2"/>
      <charset val="238"/>
      <scheme val="minor"/>
    </font>
    <font>
      <sz val="9"/>
      <color rgb="FF0F5666"/>
      <name val="Calibri"/>
      <family val="2"/>
      <charset val="238"/>
      <scheme val="minor"/>
    </font>
    <font>
      <b/>
      <sz val="9"/>
      <color rgb="FF0F566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5">
    <xf numFmtId="0" fontId="0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4" fontId="0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49" fontId="7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top" wrapText="1"/>
    </xf>
    <xf numFmtId="165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7" fontId="1" fillId="0" borderId="0" xfId="0" applyNumberFormat="1" applyFont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65" formatCode="_-* #,##0.00\ _k_n_-;\-* #,##0.00\ _k_n_-;_-* &quot;-&quot;??\ _k_n_-;_-@"/>
      <alignment horizontal="center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</dxf>
    <dxf>
      <border outline="0"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numFmt numFmtId="165" formatCode="_-* #,##0.00\ _k_n_-;\-* #,##0.00\ _k_n_-;_-* &quot;-&quot;??\ _k_n_-;_-@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numFmt numFmtId="165" formatCode="_-* #,##0.00\ _k_n_-;\-* #,##0.00\ _k_n_-;_-* &quot;-&quot;??\ _k_n_-;_-@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</dxfs>
  <tableStyles count="2">
    <tableStyle name="SIJEČANJ -style" pivot="0" count="4" xr9:uid="{00000000-0011-0000-FFFF-FFFF00000000}">
      <tableStyleElement type="headerRow" dxfId="25"/>
      <tableStyleElement type="totalRow" dxfId="24"/>
      <tableStyleElement type="firstRowStripe" dxfId="23"/>
      <tableStyleElement type="secondRowStripe" dxfId="22"/>
    </tableStyle>
    <tableStyle name="VELJAČA-style" pivot="0" count="4" xr9:uid="{00000000-0011-0000-FFFF-FFFF01000000}">
      <tableStyleElement type="headerRow" dxfId="21"/>
      <tableStyleElement type="total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8186593-7479-4A8A-BF9D-DBD8BBAB7FBD}" name="Tablica37" displayName="Tablica37" ref="A6:E56" totalsRowShown="0" headerRowDxfId="17" dataDxfId="16">
  <autoFilter ref="A6:E56" xr:uid="{88186593-7479-4A8A-BF9D-DBD8BBAB7FBD}"/>
  <tableColumns count="5">
    <tableColumn id="1" xr3:uid="{3E5E2270-87B5-4A2F-AB6D-DD88F84CADAC}" name="Naziv primatelja" dataDxfId="15" totalsRowDxfId="14"/>
    <tableColumn id="2" xr3:uid="{7B5BD59F-4317-4B35-B98F-4D524651105A}" name="OIB primatelja" dataDxfId="13" totalsRowDxfId="12"/>
    <tableColumn id="3" xr3:uid="{4910BEC8-D5D7-4DD0-AA36-820A4BA342F6}" name="Sjedište primatelja" dataDxfId="11" totalsRowDxfId="10"/>
    <tableColumn id="4" xr3:uid="{280ED67B-78FC-4A25-9F39-47391A0E6E61}" name="Ukupan iznos isplate" dataDxfId="9" totalsRowDxfId="8" dataCellStyle="Zarez" totalsRowCellStyle="Zarez"/>
    <tableColumn id="5" xr3:uid="{C50D8AE6-3660-4756-A205-99E27C7AA070}" name="Vrsta rashoda/ izdatka" dataDxfId="7" totalsRow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0D8898B-F330-46D8-8275-457056919CF4}" name="Tablica4" displayName="Tablica4" ref="A6:B17" totalsRowShown="0" headerRowDxfId="5" dataDxfId="3" headerRowBorderDxfId="4" tableBorderDxfId="2">
  <autoFilter ref="A6:B17" xr:uid="{EF98A287-3D26-4E8A-AC8A-60C5711ACDDF}"/>
  <tableColumns count="2">
    <tableColumn id="1" xr3:uid="{09EF8316-7DF6-4CA4-B81C-42ACD6CB62D1}" name="Ukupan iznos zbirne isplate" dataDxfId="1"/>
    <tableColumn id="2" xr3:uid="{688C0F92-CA6E-4031-8FFD-15C342AC648F}" name="Vrsta rashoda/ izdatk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3E0F2-0A2A-4055-B8C1-370923CF8DCE}">
  <dimension ref="A1:E78"/>
  <sheetViews>
    <sheetView zoomScale="120" zoomScaleNormal="120" workbookViewId="0">
      <pane xSplit="5" ySplit="6" topLeftCell="F7" activePane="bottomRight" state="frozen"/>
      <selection pane="topRight" activeCell="F1" sqref="F1"/>
      <selection pane="bottomLeft" activeCell="A9" sqref="A9"/>
      <selection pane="bottomRight" activeCell="A56" sqref="A56"/>
    </sheetView>
  </sheetViews>
  <sheetFormatPr defaultRowHeight="15" x14ac:dyDescent="0.25"/>
  <cols>
    <col min="1" max="1" width="33.85546875" style="5" customWidth="1"/>
    <col min="2" max="2" width="16.42578125" style="7" customWidth="1"/>
    <col min="3" max="3" width="21.5703125" style="7" customWidth="1"/>
    <col min="4" max="4" width="16.85546875" style="9" customWidth="1"/>
    <col min="5" max="5" width="46.28515625" style="5" customWidth="1"/>
  </cols>
  <sheetData>
    <row r="1" spans="1:5" s="13" customFormat="1" ht="30" customHeight="1" x14ac:dyDescent="0.25">
      <c r="A1" s="37" t="s">
        <v>35</v>
      </c>
      <c r="B1" s="37"/>
      <c r="C1" s="37"/>
      <c r="D1" s="37"/>
      <c r="E1" s="37"/>
    </row>
    <row r="2" spans="1:5" s="11" customFormat="1" ht="30" customHeight="1" x14ac:dyDescent="0.25">
      <c r="A2" s="38"/>
      <c r="B2" s="38"/>
      <c r="C2" s="38"/>
      <c r="D2" s="38"/>
      <c r="E2" s="38"/>
    </row>
    <row r="3" spans="1:5" s="13" customFormat="1" ht="30" customHeight="1" x14ac:dyDescent="0.25">
      <c r="A3" s="39" t="s">
        <v>36</v>
      </c>
      <c r="B3" s="39"/>
      <c r="C3" s="39"/>
      <c r="D3" s="39"/>
      <c r="E3" s="39"/>
    </row>
    <row r="4" spans="1:5" s="13" customFormat="1" ht="30" customHeight="1" x14ac:dyDescent="0.25">
      <c r="A4" s="40" t="s">
        <v>74</v>
      </c>
      <c r="B4" s="39"/>
      <c r="C4" s="39"/>
      <c r="D4" s="39"/>
      <c r="E4" s="39"/>
    </row>
    <row r="5" spans="1:5" s="11" customFormat="1" ht="30" customHeight="1" x14ac:dyDescent="0.25">
      <c r="A5" s="27"/>
      <c r="B5" s="27"/>
      <c r="C5" s="27"/>
      <c r="D5" s="27"/>
      <c r="E5" s="36" t="s">
        <v>97</v>
      </c>
    </row>
    <row r="6" spans="1:5" s="26" customFormat="1" ht="50.1" customHeight="1" x14ac:dyDescent="0.25">
      <c r="A6" s="12" t="s">
        <v>0</v>
      </c>
      <c r="B6" s="26" t="s">
        <v>1</v>
      </c>
      <c r="C6" s="26" t="s">
        <v>2</v>
      </c>
      <c r="D6" s="14" t="s">
        <v>13</v>
      </c>
      <c r="E6" s="35" t="s">
        <v>14</v>
      </c>
    </row>
    <row r="7" spans="1:5" s="22" customFormat="1" ht="30" customHeight="1" x14ac:dyDescent="0.25">
      <c r="A7" s="15" t="s">
        <v>75</v>
      </c>
      <c r="B7" s="16">
        <v>75323286786</v>
      </c>
      <c r="C7" s="16" t="s">
        <v>3</v>
      </c>
      <c r="D7" s="17">
        <v>321.98</v>
      </c>
      <c r="E7" s="15" t="s">
        <v>50</v>
      </c>
    </row>
    <row r="8" spans="1:5" s="22" customFormat="1" ht="30" customHeight="1" x14ac:dyDescent="0.25">
      <c r="A8" s="19" t="s">
        <v>76</v>
      </c>
      <c r="B8" s="20"/>
      <c r="C8" s="20"/>
      <c r="D8" s="21">
        <f>D7</f>
        <v>321.98</v>
      </c>
      <c r="E8" s="19"/>
    </row>
    <row r="9" spans="1:5" s="22" customFormat="1" ht="30" customHeight="1" x14ac:dyDescent="0.25">
      <c r="A9" s="15" t="s">
        <v>77</v>
      </c>
      <c r="B9" s="16">
        <v>96591335948</v>
      </c>
      <c r="C9" s="16" t="s">
        <v>9</v>
      </c>
      <c r="D9" s="17">
        <v>40.630000000000003</v>
      </c>
      <c r="E9" s="15" t="s">
        <v>50</v>
      </c>
    </row>
    <row r="10" spans="1:5" s="22" customFormat="1" ht="30" customHeight="1" x14ac:dyDescent="0.25">
      <c r="A10" s="19" t="s">
        <v>78</v>
      </c>
      <c r="B10" s="20"/>
      <c r="C10" s="20"/>
      <c r="D10" s="21">
        <f>D9</f>
        <v>40.630000000000003</v>
      </c>
      <c r="E10" s="19"/>
    </row>
    <row r="11" spans="1:5" s="22" customFormat="1" ht="30" customHeight="1" x14ac:dyDescent="0.25">
      <c r="A11" s="15" t="s">
        <v>79</v>
      </c>
      <c r="B11" s="23"/>
      <c r="C11" s="16"/>
      <c r="D11" s="17">
        <v>116.8</v>
      </c>
      <c r="E11" s="15" t="s">
        <v>50</v>
      </c>
    </row>
    <row r="12" spans="1:5" s="22" customFormat="1" ht="30" customHeight="1" x14ac:dyDescent="0.25">
      <c r="A12" s="19" t="s">
        <v>80</v>
      </c>
      <c r="B12" s="20"/>
      <c r="C12" s="20"/>
      <c r="D12" s="21">
        <f>D11</f>
        <v>116.8</v>
      </c>
      <c r="E12" s="19"/>
    </row>
    <row r="13" spans="1:5" s="22" customFormat="1" ht="30" customHeight="1" x14ac:dyDescent="0.25">
      <c r="A13" s="15" t="s">
        <v>66</v>
      </c>
      <c r="B13" s="23"/>
      <c r="C13" s="16"/>
      <c r="D13" s="17">
        <v>147.1</v>
      </c>
      <c r="E13" s="15" t="s">
        <v>50</v>
      </c>
    </row>
    <row r="14" spans="1:5" s="22" customFormat="1" ht="30" customHeight="1" x14ac:dyDescent="0.25">
      <c r="A14" s="15" t="s">
        <v>66</v>
      </c>
      <c r="B14" s="23"/>
      <c r="C14" s="16"/>
      <c r="D14" s="17">
        <v>110</v>
      </c>
      <c r="E14" s="15" t="s">
        <v>69</v>
      </c>
    </row>
    <row r="15" spans="1:5" s="22" customFormat="1" ht="30" customHeight="1" x14ac:dyDescent="0.25">
      <c r="A15" s="19" t="s">
        <v>67</v>
      </c>
      <c r="B15" s="20"/>
      <c r="C15" s="20"/>
      <c r="D15" s="21">
        <f>D14+D13</f>
        <v>257.10000000000002</v>
      </c>
      <c r="E15" s="19"/>
    </row>
    <row r="16" spans="1:5" s="22" customFormat="1" ht="30" customHeight="1" x14ac:dyDescent="0.25">
      <c r="A16" s="15" t="s">
        <v>81</v>
      </c>
      <c r="B16" s="16">
        <v>60385712857</v>
      </c>
      <c r="C16" s="16" t="s">
        <v>15</v>
      </c>
      <c r="D16" s="17">
        <v>1695.29</v>
      </c>
      <c r="E16" s="15" t="s">
        <v>50</v>
      </c>
    </row>
    <row r="17" spans="1:5" s="22" customFormat="1" ht="30" customHeight="1" x14ac:dyDescent="0.25">
      <c r="A17" s="19" t="s">
        <v>82</v>
      </c>
      <c r="B17" s="20"/>
      <c r="C17" s="20"/>
      <c r="D17" s="21">
        <f>D16</f>
        <v>1695.29</v>
      </c>
      <c r="E17" s="19"/>
    </row>
    <row r="18" spans="1:5" s="22" customFormat="1" ht="30" customHeight="1" x14ac:dyDescent="0.25">
      <c r="A18" s="15" t="s">
        <v>22</v>
      </c>
      <c r="B18" s="23" t="s">
        <v>37</v>
      </c>
      <c r="C18" s="16" t="s">
        <v>3</v>
      </c>
      <c r="D18" s="17">
        <v>209.62</v>
      </c>
      <c r="E18" s="15" t="s">
        <v>6</v>
      </c>
    </row>
    <row r="19" spans="1:5" s="22" customFormat="1" ht="30" customHeight="1" x14ac:dyDescent="0.25">
      <c r="A19" s="19" t="s">
        <v>27</v>
      </c>
      <c r="B19" s="25"/>
      <c r="C19" s="20"/>
      <c r="D19" s="21">
        <f>D18</f>
        <v>209.62</v>
      </c>
      <c r="E19" s="19"/>
    </row>
    <row r="20" spans="1:5" s="22" customFormat="1" ht="30" customHeight="1" x14ac:dyDescent="0.25">
      <c r="A20" s="15" t="s">
        <v>45</v>
      </c>
      <c r="B20" s="23" t="s">
        <v>25</v>
      </c>
      <c r="C20" s="16" t="s">
        <v>15</v>
      </c>
      <c r="D20" s="17">
        <v>5.58</v>
      </c>
      <c r="E20" s="15" t="s">
        <v>6</v>
      </c>
    </row>
    <row r="21" spans="1:5" s="22" customFormat="1" ht="30" customHeight="1" x14ac:dyDescent="0.25">
      <c r="A21" s="19" t="s">
        <v>28</v>
      </c>
      <c r="B21" s="25"/>
      <c r="C21" s="20"/>
      <c r="D21" s="21">
        <f>D20</f>
        <v>5.58</v>
      </c>
      <c r="E21" s="19"/>
    </row>
    <row r="22" spans="1:5" s="22" customFormat="1" ht="30" customHeight="1" x14ac:dyDescent="0.25">
      <c r="A22" s="15" t="s">
        <v>60</v>
      </c>
      <c r="B22" s="23" t="s">
        <v>61</v>
      </c>
      <c r="C22" s="16" t="s">
        <v>3</v>
      </c>
      <c r="D22" s="17">
        <v>15.51</v>
      </c>
      <c r="E22" s="15" t="s">
        <v>6</v>
      </c>
    </row>
    <row r="23" spans="1:5" s="22" customFormat="1" ht="30" customHeight="1" x14ac:dyDescent="0.25">
      <c r="A23" s="19" t="s">
        <v>62</v>
      </c>
      <c r="B23" s="25"/>
      <c r="C23" s="20"/>
      <c r="D23" s="21">
        <f>D22</f>
        <v>15.51</v>
      </c>
      <c r="E23" s="19"/>
    </row>
    <row r="24" spans="1:5" s="22" customFormat="1" ht="30" customHeight="1" x14ac:dyDescent="0.25">
      <c r="A24" s="15" t="s">
        <v>83</v>
      </c>
      <c r="B24" s="23" t="s">
        <v>84</v>
      </c>
      <c r="C24" s="16" t="s">
        <v>9</v>
      </c>
      <c r="D24" s="17">
        <v>100.07</v>
      </c>
      <c r="E24" s="15" t="s">
        <v>68</v>
      </c>
    </row>
    <row r="25" spans="1:5" s="22" customFormat="1" ht="30" customHeight="1" x14ac:dyDescent="0.25">
      <c r="A25" s="19" t="s">
        <v>85</v>
      </c>
      <c r="B25" s="25"/>
      <c r="C25" s="20"/>
      <c r="D25" s="21">
        <f>D24</f>
        <v>100.07</v>
      </c>
      <c r="E25" s="19"/>
    </row>
    <row r="26" spans="1:5" s="22" customFormat="1" ht="30" customHeight="1" x14ac:dyDescent="0.25">
      <c r="A26" s="15" t="s">
        <v>86</v>
      </c>
      <c r="B26" s="16">
        <v>11383869911</v>
      </c>
      <c r="C26" s="16" t="s">
        <v>9</v>
      </c>
      <c r="D26" s="17">
        <v>70</v>
      </c>
      <c r="E26" s="15" t="s">
        <v>69</v>
      </c>
    </row>
    <row r="27" spans="1:5" s="22" customFormat="1" ht="30" customHeight="1" x14ac:dyDescent="0.25">
      <c r="A27" s="19" t="s">
        <v>87</v>
      </c>
      <c r="B27" s="25"/>
      <c r="C27" s="20"/>
      <c r="D27" s="21">
        <f>D26</f>
        <v>70</v>
      </c>
      <c r="E27" s="19"/>
    </row>
    <row r="28" spans="1:5" s="22" customFormat="1" ht="30" customHeight="1" x14ac:dyDescent="0.25">
      <c r="A28" s="15" t="s">
        <v>88</v>
      </c>
      <c r="B28" s="16">
        <v>23584227029</v>
      </c>
      <c r="C28" s="16" t="s">
        <v>89</v>
      </c>
      <c r="D28" s="17">
        <v>230.3</v>
      </c>
      <c r="E28" s="15" t="s">
        <v>69</v>
      </c>
    </row>
    <row r="29" spans="1:5" s="22" customFormat="1" ht="30" customHeight="1" x14ac:dyDescent="0.25">
      <c r="A29" s="19" t="s">
        <v>90</v>
      </c>
      <c r="B29" s="25"/>
      <c r="C29" s="20"/>
      <c r="D29" s="21">
        <f>D28</f>
        <v>230.3</v>
      </c>
      <c r="E29" s="19"/>
    </row>
    <row r="30" spans="1:5" s="22" customFormat="1" ht="30" customHeight="1" x14ac:dyDescent="0.25">
      <c r="A30" s="15" t="s">
        <v>18</v>
      </c>
      <c r="B30" s="23">
        <v>87311810356</v>
      </c>
      <c r="C30" s="16" t="s">
        <v>19</v>
      </c>
      <c r="D30" s="17">
        <v>19.309999999999999</v>
      </c>
      <c r="E30" s="15" t="s">
        <v>5</v>
      </c>
    </row>
    <row r="31" spans="1:5" s="24" customFormat="1" ht="30" customHeight="1" x14ac:dyDescent="0.25">
      <c r="A31" s="19" t="s">
        <v>29</v>
      </c>
      <c r="B31" s="25"/>
      <c r="C31" s="20"/>
      <c r="D31" s="21">
        <f>D30</f>
        <v>19.309999999999999</v>
      </c>
      <c r="E31" s="19"/>
    </row>
    <row r="32" spans="1:5" s="22" customFormat="1" ht="30" customHeight="1" x14ac:dyDescent="0.25">
      <c r="A32" s="15" t="s">
        <v>20</v>
      </c>
      <c r="B32" s="23">
        <v>81793146560</v>
      </c>
      <c r="C32" s="16" t="s">
        <v>3</v>
      </c>
      <c r="D32" s="17">
        <v>138.91</v>
      </c>
      <c r="E32" s="15" t="s">
        <v>5</v>
      </c>
    </row>
    <row r="33" spans="1:5" s="24" customFormat="1" ht="30" customHeight="1" x14ac:dyDescent="0.25">
      <c r="A33" s="19" t="s">
        <v>30</v>
      </c>
      <c r="B33" s="25"/>
      <c r="C33" s="20"/>
      <c r="D33" s="21">
        <f>D32</f>
        <v>138.91</v>
      </c>
      <c r="E33" s="19"/>
    </row>
    <row r="34" spans="1:5" s="22" customFormat="1" ht="30" customHeight="1" x14ac:dyDescent="0.25">
      <c r="A34" s="15" t="s">
        <v>23</v>
      </c>
      <c r="B34" s="23" t="s">
        <v>24</v>
      </c>
      <c r="C34" s="16" t="s">
        <v>9</v>
      </c>
      <c r="D34" s="17">
        <v>56.51</v>
      </c>
      <c r="E34" s="15" t="s">
        <v>4</v>
      </c>
    </row>
    <row r="35" spans="1:5" s="22" customFormat="1" ht="30" customHeight="1" x14ac:dyDescent="0.25">
      <c r="A35" s="19" t="s">
        <v>32</v>
      </c>
      <c r="B35" s="25"/>
      <c r="C35" s="20"/>
      <c r="D35" s="21">
        <f>D34</f>
        <v>56.51</v>
      </c>
      <c r="E35" s="19"/>
    </row>
    <row r="36" spans="1:5" s="22" customFormat="1" ht="30" customHeight="1" x14ac:dyDescent="0.25">
      <c r="A36" s="15" t="s">
        <v>17</v>
      </c>
      <c r="B36" s="23">
        <v>71642681806</v>
      </c>
      <c r="C36" s="16" t="s">
        <v>9</v>
      </c>
      <c r="D36" s="17">
        <v>78.430000000000007</v>
      </c>
      <c r="E36" s="15" t="s">
        <v>4</v>
      </c>
    </row>
    <row r="37" spans="1:5" s="22" customFormat="1" ht="30" customHeight="1" x14ac:dyDescent="0.25">
      <c r="A37" s="19" t="s">
        <v>31</v>
      </c>
      <c r="B37" s="25"/>
      <c r="C37" s="20"/>
      <c r="D37" s="21">
        <f>D36</f>
        <v>78.430000000000007</v>
      </c>
      <c r="E37" s="19"/>
    </row>
    <row r="38" spans="1:5" s="22" customFormat="1" ht="30" customHeight="1" x14ac:dyDescent="0.25">
      <c r="A38" s="15" t="s">
        <v>54</v>
      </c>
      <c r="B38" s="23" t="s">
        <v>55</v>
      </c>
      <c r="C38" s="16" t="s">
        <v>9</v>
      </c>
      <c r="D38" s="17">
        <v>1043.18</v>
      </c>
      <c r="E38" s="15" t="s">
        <v>4</v>
      </c>
    </row>
    <row r="39" spans="1:5" s="22" customFormat="1" ht="30" customHeight="1" x14ac:dyDescent="0.25">
      <c r="A39" s="19" t="s">
        <v>56</v>
      </c>
      <c r="B39" s="25"/>
      <c r="C39" s="20"/>
      <c r="D39" s="21">
        <f>D38</f>
        <v>1043.18</v>
      </c>
      <c r="E39" s="19"/>
    </row>
    <row r="40" spans="1:5" s="22" customFormat="1" ht="30" customHeight="1" x14ac:dyDescent="0.25">
      <c r="A40" s="15" t="s">
        <v>91</v>
      </c>
      <c r="B40" s="16">
        <v>28346588217</v>
      </c>
      <c r="C40" s="16" t="s">
        <v>63</v>
      </c>
      <c r="D40" s="17">
        <v>181.38</v>
      </c>
      <c r="E40" s="15" t="s">
        <v>92</v>
      </c>
    </row>
    <row r="41" spans="1:5" s="22" customFormat="1" ht="30" customHeight="1" x14ac:dyDescent="0.25">
      <c r="A41" s="19" t="s">
        <v>93</v>
      </c>
      <c r="B41" s="25"/>
      <c r="C41" s="20"/>
      <c r="D41" s="21">
        <f>D40</f>
        <v>181.38</v>
      </c>
      <c r="E41" s="19"/>
    </row>
    <row r="42" spans="1:5" s="22" customFormat="1" ht="30" customHeight="1" x14ac:dyDescent="0.25">
      <c r="A42" s="15" t="s">
        <v>57</v>
      </c>
      <c r="B42" s="23">
        <v>27332507825</v>
      </c>
      <c r="C42" s="16" t="s">
        <v>58</v>
      </c>
      <c r="D42" s="17">
        <v>75</v>
      </c>
      <c r="E42" s="15" t="s">
        <v>7</v>
      </c>
    </row>
    <row r="43" spans="1:5" s="22" customFormat="1" ht="30" customHeight="1" x14ac:dyDescent="0.25">
      <c r="A43" s="19" t="s">
        <v>59</v>
      </c>
      <c r="B43" s="25"/>
      <c r="C43" s="20"/>
      <c r="D43" s="21">
        <f>D42</f>
        <v>75</v>
      </c>
      <c r="E43" s="19"/>
    </row>
    <row r="44" spans="1:5" s="22" customFormat="1" ht="30" customHeight="1" x14ac:dyDescent="0.25">
      <c r="A44" s="15" t="s">
        <v>21</v>
      </c>
      <c r="B44" s="23">
        <v>85821130368</v>
      </c>
      <c r="C44" s="16" t="s">
        <v>3</v>
      </c>
      <c r="D44" s="17">
        <v>1.66</v>
      </c>
      <c r="E44" s="15" t="s">
        <v>7</v>
      </c>
    </row>
    <row r="45" spans="1:5" s="18" customFormat="1" ht="30" customHeight="1" x14ac:dyDescent="0.25">
      <c r="A45" s="19" t="s">
        <v>98</v>
      </c>
      <c r="B45" s="25"/>
      <c r="C45" s="20"/>
      <c r="D45" s="21">
        <f>D44</f>
        <v>1.66</v>
      </c>
      <c r="E45" s="19"/>
    </row>
    <row r="46" spans="1:5" s="24" customFormat="1" ht="30" customHeight="1" x14ac:dyDescent="0.25">
      <c r="A46" s="15" t="s">
        <v>51</v>
      </c>
      <c r="B46" s="23">
        <v>31697259786</v>
      </c>
      <c r="C46" s="16" t="s">
        <v>3</v>
      </c>
      <c r="D46" s="17">
        <v>115.58</v>
      </c>
      <c r="E46" s="15" t="s">
        <v>52</v>
      </c>
    </row>
    <row r="47" spans="1:5" s="22" customFormat="1" ht="30" customHeight="1" x14ac:dyDescent="0.25">
      <c r="A47" s="19" t="s">
        <v>53</v>
      </c>
      <c r="B47" s="25"/>
      <c r="C47" s="20"/>
      <c r="D47" s="21">
        <f>D46</f>
        <v>115.58</v>
      </c>
      <c r="E47" s="19"/>
    </row>
    <row r="48" spans="1:5" s="22" customFormat="1" ht="30" customHeight="1" x14ac:dyDescent="0.25">
      <c r="A48" s="15" t="s">
        <v>64</v>
      </c>
      <c r="B48" s="23"/>
      <c r="C48" s="16"/>
      <c r="D48" s="17">
        <v>18.600000000000001</v>
      </c>
      <c r="E48" s="15" t="s">
        <v>94</v>
      </c>
    </row>
    <row r="49" spans="1:5" s="22" customFormat="1" ht="30" customHeight="1" x14ac:dyDescent="0.25">
      <c r="A49" s="19" t="s">
        <v>65</v>
      </c>
      <c r="B49" s="25"/>
      <c r="C49" s="20"/>
      <c r="D49" s="21">
        <f>D48</f>
        <v>18.600000000000001</v>
      </c>
      <c r="E49" s="19"/>
    </row>
    <row r="50" spans="1:5" s="22" customFormat="1" ht="30" customHeight="1" x14ac:dyDescent="0.25">
      <c r="A50" s="15" t="s">
        <v>16</v>
      </c>
      <c r="B50" s="23">
        <v>68419124305</v>
      </c>
      <c r="C50" s="16" t="s">
        <v>3</v>
      </c>
      <c r="D50" s="17">
        <v>10.62</v>
      </c>
      <c r="E50" s="15" t="s">
        <v>26</v>
      </c>
    </row>
    <row r="51" spans="1:5" s="22" customFormat="1" ht="30" customHeight="1" x14ac:dyDescent="0.25">
      <c r="A51" s="19" t="s">
        <v>33</v>
      </c>
      <c r="B51" s="25"/>
      <c r="C51" s="20"/>
      <c r="D51" s="21">
        <f>D50</f>
        <v>10.62</v>
      </c>
      <c r="E51" s="19"/>
    </row>
    <row r="52" spans="1:5" s="22" customFormat="1" ht="30" customHeight="1" x14ac:dyDescent="0.25">
      <c r="A52" s="15" t="s">
        <v>95</v>
      </c>
      <c r="B52" s="23">
        <v>26187994862</v>
      </c>
      <c r="C52" s="16" t="s">
        <v>3</v>
      </c>
      <c r="D52" s="17">
        <v>1215</v>
      </c>
      <c r="E52" s="15" t="s">
        <v>70</v>
      </c>
    </row>
    <row r="53" spans="1:5" s="22" customFormat="1" ht="30" customHeight="1" x14ac:dyDescent="0.25">
      <c r="A53" s="19" t="s">
        <v>96</v>
      </c>
      <c r="B53" s="25"/>
      <c r="C53" s="20"/>
      <c r="D53" s="21">
        <f>D52</f>
        <v>1215</v>
      </c>
      <c r="E53" s="19"/>
    </row>
    <row r="54" spans="1:5" s="22" customFormat="1" ht="30" customHeight="1" x14ac:dyDescent="0.25">
      <c r="A54" s="15" t="s">
        <v>71</v>
      </c>
      <c r="B54" s="16">
        <v>35632925066</v>
      </c>
      <c r="C54" s="16" t="s">
        <v>3</v>
      </c>
      <c r="D54" s="17">
        <v>102.28</v>
      </c>
      <c r="E54" s="15" t="s">
        <v>72</v>
      </c>
    </row>
    <row r="55" spans="1:5" s="22" customFormat="1" ht="30" customHeight="1" x14ac:dyDescent="0.25">
      <c r="A55" s="19" t="s">
        <v>73</v>
      </c>
      <c r="B55" s="25"/>
      <c r="C55" s="20"/>
      <c r="D55" s="21">
        <f>D54</f>
        <v>102.28</v>
      </c>
      <c r="E55" s="19"/>
    </row>
    <row r="56" spans="1:5" s="18" customFormat="1" ht="30" customHeight="1" x14ac:dyDescent="0.25">
      <c r="A56" s="19" t="s">
        <v>34</v>
      </c>
      <c r="B56" s="20"/>
      <c r="C56" s="20"/>
      <c r="D56" s="21">
        <f>D8+D10+D12+D15+D17+D19+D21+D23+D25+D27+D29+D31+D33+D35+D37+D39+D41+D43+D45+D47+D49+D51+D53+D55</f>
        <v>6119.34</v>
      </c>
      <c r="E56" s="19"/>
    </row>
    <row r="57" spans="1:5" s="22" customFormat="1" ht="30" customHeight="1" x14ac:dyDescent="0.25">
      <c r="A57" s="5"/>
      <c r="B57" s="7"/>
      <c r="C57" s="7"/>
      <c r="D57" s="9"/>
      <c r="E57" s="5"/>
    </row>
    <row r="58" spans="1:5" s="22" customFormat="1" ht="30" customHeight="1" x14ac:dyDescent="0.25">
      <c r="A58" s="5"/>
      <c r="B58" s="7"/>
      <c r="C58" s="7"/>
      <c r="D58" s="9"/>
      <c r="E58" s="5"/>
    </row>
    <row r="59" spans="1:5" s="22" customFormat="1" ht="30" customHeight="1" x14ac:dyDescent="0.25">
      <c r="A59" s="5"/>
      <c r="B59" s="7"/>
      <c r="C59" s="7"/>
      <c r="D59" s="9"/>
      <c r="E59" s="5"/>
    </row>
    <row r="60" spans="1:5" s="22" customFormat="1" ht="30" customHeight="1" x14ac:dyDescent="0.25">
      <c r="A60" s="5"/>
      <c r="B60" s="7"/>
      <c r="C60" s="7"/>
      <c r="D60" s="9"/>
      <c r="E60" s="5"/>
    </row>
    <row r="61" spans="1:5" s="22" customFormat="1" ht="30" customHeight="1" x14ac:dyDescent="0.25">
      <c r="A61" s="4"/>
      <c r="B61" s="10"/>
      <c r="C61" s="6"/>
      <c r="D61" s="8"/>
      <c r="E61" s="4"/>
    </row>
    <row r="62" spans="1:5" s="22" customFormat="1" ht="30" customHeight="1" x14ac:dyDescent="0.25">
      <c r="A62" s="4"/>
      <c r="B62" s="10"/>
      <c r="C62" s="6"/>
      <c r="D62" s="8"/>
      <c r="E62" s="4"/>
    </row>
    <row r="63" spans="1:5" s="22" customFormat="1" ht="30" customHeight="1" x14ac:dyDescent="0.25">
      <c r="A63" s="5"/>
      <c r="B63" s="7"/>
      <c r="C63" s="7"/>
      <c r="D63" s="9"/>
      <c r="E63" s="5"/>
    </row>
    <row r="64" spans="1:5" s="22" customFormat="1" ht="40.5" customHeight="1" x14ac:dyDescent="0.25">
      <c r="A64" s="5"/>
      <c r="B64" s="7"/>
      <c r="C64" s="7"/>
      <c r="D64" s="9"/>
      <c r="E64" s="5"/>
    </row>
    <row r="65" spans="1:5" s="22" customFormat="1" ht="30" customHeight="1" x14ac:dyDescent="0.25">
      <c r="A65" s="5"/>
      <c r="B65" s="7"/>
      <c r="C65" s="7"/>
      <c r="D65" s="9"/>
      <c r="E65" s="5"/>
    </row>
    <row r="66" spans="1:5" ht="30" customHeight="1" x14ac:dyDescent="0.25"/>
    <row r="67" spans="1:5" ht="30" customHeight="1" x14ac:dyDescent="0.25"/>
    <row r="68" spans="1:5" ht="30" customHeight="1" x14ac:dyDescent="0.25"/>
    <row r="69" spans="1:5" ht="30" customHeight="1" x14ac:dyDescent="0.25"/>
    <row r="70" spans="1:5" ht="30" customHeight="1" x14ac:dyDescent="0.25"/>
    <row r="71" spans="1:5" ht="30" customHeight="1" x14ac:dyDescent="0.25"/>
    <row r="72" spans="1:5" ht="30" customHeight="1" x14ac:dyDescent="0.25"/>
    <row r="73" spans="1:5" s="1" customFormat="1" ht="30" customHeight="1" x14ac:dyDescent="0.25">
      <c r="A73" s="5"/>
      <c r="B73" s="7"/>
      <c r="C73" s="7"/>
      <c r="D73" s="9"/>
      <c r="E73" s="5"/>
    </row>
    <row r="74" spans="1:5" s="1" customFormat="1" ht="30" customHeight="1" x14ac:dyDescent="0.25">
      <c r="A74" s="5"/>
      <c r="B74" s="7"/>
      <c r="C74" s="7"/>
      <c r="D74" s="9"/>
      <c r="E74" s="5"/>
    </row>
    <row r="75" spans="1:5" ht="30" customHeight="1" x14ac:dyDescent="0.25"/>
    <row r="76" spans="1:5" ht="30" customHeight="1" x14ac:dyDescent="0.25"/>
    <row r="77" spans="1:5" ht="30" customHeight="1" x14ac:dyDescent="0.25"/>
    <row r="78" spans="1:5" ht="30" customHeight="1" x14ac:dyDescent="0.25"/>
  </sheetData>
  <mergeCells count="4">
    <mergeCell ref="A1:E1"/>
    <mergeCell ref="A2:E2"/>
    <mergeCell ref="A3:E3"/>
    <mergeCell ref="A4:E4"/>
  </mergeCells>
  <pageMargins left="0" right="0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74AB9-D9EB-48BB-A9D1-18A547350B6E}">
  <dimension ref="A1:C25"/>
  <sheetViews>
    <sheetView tabSelected="1" zoomScale="120" zoomScaleNormal="12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2" sqref="A12"/>
    </sheetView>
  </sheetViews>
  <sheetFormatPr defaultRowHeight="30" customHeight="1" x14ac:dyDescent="0.25"/>
  <cols>
    <col min="1" max="1" width="30.28515625" customWidth="1"/>
    <col min="2" max="2" width="64.140625" customWidth="1"/>
  </cols>
  <sheetData>
    <row r="1" spans="1:3" s="1" customFormat="1" ht="30" customHeight="1" x14ac:dyDescent="0.25">
      <c r="A1" s="42" t="s">
        <v>35</v>
      </c>
      <c r="B1" s="42"/>
      <c r="C1" s="4"/>
    </row>
    <row r="2" spans="1:3" s="1" customFormat="1" ht="30" customHeight="1" x14ac:dyDescent="0.25">
      <c r="A2" s="4"/>
      <c r="B2" s="6"/>
      <c r="C2" s="4"/>
    </row>
    <row r="3" spans="1:3" s="1" customFormat="1" ht="30" customHeight="1" x14ac:dyDescent="0.25">
      <c r="A3" s="43" t="s">
        <v>36</v>
      </c>
      <c r="B3" s="43"/>
      <c r="C3" s="4"/>
    </row>
    <row r="4" spans="1:3" s="1" customFormat="1" ht="30" customHeight="1" x14ac:dyDescent="0.25">
      <c r="A4" s="44" t="str">
        <f>'kategorija 1'!A4:E4</f>
        <v>LISTOPAD 2025.</v>
      </c>
      <c r="B4" s="43"/>
      <c r="C4" s="4"/>
    </row>
    <row r="5" spans="1:3" s="1" customFormat="1" ht="30" customHeight="1" x14ac:dyDescent="0.25">
      <c r="B5" s="36" t="str">
        <f>'kategorija 1'!E5</f>
        <v>Datum objave: 06.11.2025.</v>
      </c>
    </row>
    <row r="6" spans="1:3" s="1" customFormat="1" ht="50.1" customHeight="1" x14ac:dyDescent="0.25">
      <c r="A6" s="28" t="s">
        <v>10</v>
      </c>
      <c r="B6" s="29" t="s">
        <v>14</v>
      </c>
    </row>
    <row r="7" spans="1:3" s="32" customFormat="1" ht="30" customHeight="1" x14ac:dyDescent="0.25">
      <c r="A7" s="30">
        <v>100669.74</v>
      </c>
      <c r="B7" s="31" t="s">
        <v>44</v>
      </c>
    </row>
    <row r="8" spans="1:3" s="32" customFormat="1" ht="30" customHeight="1" x14ac:dyDescent="0.25">
      <c r="A8" s="30">
        <v>3085.84</v>
      </c>
      <c r="B8" s="31" t="s">
        <v>43</v>
      </c>
    </row>
    <row r="9" spans="1:3" s="32" customFormat="1" ht="30" customHeight="1" x14ac:dyDescent="0.25">
      <c r="A9" s="30">
        <v>83.04</v>
      </c>
      <c r="B9" s="31" t="s">
        <v>46</v>
      </c>
    </row>
    <row r="10" spans="1:3" s="32" customFormat="1" ht="30" customHeight="1" x14ac:dyDescent="0.25">
      <c r="A10" s="30">
        <v>16094.66</v>
      </c>
      <c r="B10" s="31" t="s">
        <v>41</v>
      </c>
    </row>
    <row r="11" spans="1:3" s="32" customFormat="1" ht="30" customHeight="1" x14ac:dyDescent="0.25">
      <c r="A11" s="30">
        <v>5002.6000000000004</v>
      </c>
      <c r="B11" s="31" t="s">
        <v>38</v>
      </c>
    </row>
    <row r="12" spans="1:3" s="32" customFormat="1" ht="30" customHeight="1" x14ac:dyDescent="0.25">
      <c r="A12" s="30">
        <v>776.8</v>
      </c>
      <c r="B12" s="31" t="s">
        <v>47</v>
      </c>
    </row>
    <row r="13" spans="1:3" s="32" customFormat="1" ht="30" customHeight="1" x14ac:dyDescent="0.25">
      <c r="A13" s="30">
        <v>3232.95</v>
      </c>
      <c r="B13" s="31" t="s">
        <v>40</v>
      </c>
    </row>
    <row r="14" spans="1:3" s="32" customFormat="1" ht="30" customHeight="1" x14ac:dyDescent="0.25">
      <c r="A14" s="30">
        <v>0</v>
      </c>
      <c r="B14" s="31" t="s">
        <v>12</v>
      </c>
    </row>
    <row r="15" spans="1:3" s="32" customFormat="1" ht="30" customHeight="1" x14ac:dyDescent="0.25">
      <c r="A15" s="30">
        <v>0</v>
      </c>
      <c r="B15" s="31" t="s">
        <v>11</v>
      </c>
    </row>
    <row r="16" spans="1:3" s="32" customFormat="1" ht="30" customHeight="1" x14ac:dyDescent="0.25">
      <c r="A16" s="30">
        <v>856.66</v>
      </c>
      <c r="B16" s="15" t="s">
        <v>48</v>
      </c>
    </row>
    <row r="17" spans="1:2" s="32" customFormat="1" ht="30" customHeight="1" x14ac:dyDescent="0.25">
      <c r="A17" s="33">
        <f>SUM(A7:A16)</f>
        <v>129802.29000000001</v>
      </c>
      <c r="B17" s="34" t="s">
        <v>8</v>
      </c>
    </row>
    <row r="18" spans="1:2" s="2" customFormat="1" ht="30" customHeight="1" x14ac:dyDescent="0.25">
      <c r="B18" s="3"/>
    </row>
    <row r="19" spans="1:2" s="2" customFormat="1" ht="30" customHeight="1" x14ac:dyDescent="0.25">
      <c r="A19" s="41" t="s">
        <v>42</v>
      </c>
      <c r="B19" s="41"/>
    </row>
    <row r="20" spans="1:2" s="2" customFormat="1" ht="24" customHeight="1" x14ac:dyDescent="0.25">
      <c r="A20" s="41" t="s">
        <v>39</v>
      </c>
      <c r="B20" s="41"/>
    </row>
    <row r="21" spans="1:2" s="2" customFormat="1" ht="30" customHeight="1" x14ac:dyDescent="0.25">
      <c r="A21" s="41" t="s">
        <v>49</v>
      </c>
      <c r="B21" s="41"/>
    </row>
    <row r="22" spans="1:2" s="2" customFormat="1" ht="30" customHeight="1" x14ac:dyDescent="0.25"/>
    <row r="23" spans="1:2" s="2" customFormat="1" ht="30" customHeight="1" x14ac:dyDescent="0.25"/>
    <row r="24" spans="1:2" s="2" customFormat="1" ht="30" customHeight="1" x14ac:dyDescent="0.25"/>
    <row r="25" spans="1:2" s="2" customFormat="1" ht="30" customHeight="1" x14ac:dyDescent="0.25"/>
  </sheetData>
  <mergeCells count="6">
    <mergeCell ref="A21:B21"/>
    <mergeCell ref="A20:B20"/>
    <mergeCell ref="A1:B1"/>
    <mergeCell ref="A3:B3"/>
    <mergeCell ref="A4:B4"/>
    <mergeCell ref="A19:B19"/>
  </mergeCells>
  <pageMargins left="0.39370078740157483" right="0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Racunovodstvo</cp:lastModifiedBy>
  <cp:lastPrinted>2024-06-06T10:46:20Z</cp:lastPrinted>
  <dcterms:created xsi:type="dcterms:W3CDTF">2016-11-01T03:33:07Z</dcterms:created>
  <dcterms:modified xsi:type="dcterms:W3CDTF">2025-11-06T09:22:13Z</dcterms:modified>
</cp:coreProperties>
</file>