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Racunovodstvo\Documents\PRORAČUN 20.12.2024\ŠKOLA\PRORAČUN-INFORMACIJE O TROŠENJU\"/>
    </mc:Choice>
  </mc:AlternateContent>
  <xr:revisionPtr revIDLastSave="0" documentId="13_ncr:1_{A68B9886-DDE7-489C-9F62-45AB168C15AD}" xr6:coauthVersionLast="47" xr6:coauthVersionMax="47" xr10:uidLastSave="{00000000-0000-0000-0000-000000000000}"/>
  <bookViews>
    <workbookView xWindow="-120" yWindow="-120" windowWidth="24240" windowHeight="13020" activeTab="1" xr2:uid="{00000000-000D-0000-FFFF-FFFF00000000}"/>
  </bookViews>
  <sheets>
    <sheet name="kategorija 1" sheetId="7" r:id="rId1"/>
    <sheet name="kategorija 2" sheetId="3" r:id="rId2"/>
  </sheets>
  <definedNames>
    <definedName name="Br_fakture">#REF!</definedName>
    <definedName name="NazivTvrtke">#REF!</definedName>
    <definedName name="rngInvoice">#REF!</definedName>
    <definedName name="TraženjeKupc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5" i="7" l="1"/>
  <c r="D52" i="7"/>
  <c r="D40" i="7"/>
  <c r="D26" i="7"/>
  <c r="D18" i="7"/>
  <c r="D36" i="7" l="1"/>
  <c r="D30" i="7"/>
  <c r="D24" i="7"/>
  <c r="D16" i="7"/>
  <c r="D14" i="7"/>
  <c r="D48" i="7" l="1"/>
  <c r="D12" i="7"/>
  <c r="D8" i="7"/>
  <c r="D22" i="7" l="1"/>
  <c r="D20" i="7"/>
  <c r="D10" i="7"/>
  <c r="D42" i="7"/>
  <c r="D38" i="7" l="1"/>
  <c r="D44" i="7"/>
  <c r="D28" i="7" l="1"/>
  <c r="D32" i="7" l="1"/>
  <c r="B5" i="3"/>
  <c r="D46" i="7" l="1"/>
  <c r="A4" i="3" l="1"/>
  <c r="A17" i="3" l="1"/>
  <c r="D54" i="7" l="1"/>
  <c r="D34" i="7"/>
</calcChain>
</file>

<file path=xl/sharedStrings.xml><?xml version="1.0" encoding="utf-8"?>
<sst xmlns="http://schemas.openxmlformats.org/spreadsheetml/2006/main" count="129" uniqueCount="100">
  <si>
    <t>Naziv primatelja</t>
  </si>
  <si>
    <t>OIB primatelja</t>
  </si>
  <si>
    <t>Sjedište primatelja</t>
  </si>
  <si>
    <t>ZAGREB</t>
  </si>
  <si>
    <t>3234 KOMUNALNE USLUGE</t>
  </si>
  <si>
    <t>3231 USLUGE TELEFONA, POŠTE I PRIJEVOZA</t>
  </si>
  <si>
    <t>3223 ENERGIJA</t>
  </si>
  <si>
    <t>3238 RAČUNALNE USLUGE</t>
  </si>
  <si>
    <t>UKUPNO</t>
  </si>
  <si>
    <t>NOVA GRADIŠKA</t>
  </si>
  <si>
    <t>Ukupan iznos zbirne isplate</t>
  </si>
  <si>
    <t>3241 NAKNADE TROŠKOVA OSOBAMA IZVAN RADNOG ODNOSA</t>
  </si>
  <si>
    <t xml:space="preserve">3214 OSTALE NAKNADE TROŠKOVA ZAPOSLENIMA </t>
  </si>
  <si>
    <t>Ukupan iznos isplate</t>
  </si>
  <si>
    <t>Vrsta rashoda/ izdatka</t>
  </si>
  <si>
    <t>OSIJEK</t>
  </si>
  <si>
    <t>HRVATSKA RADIOTELEVIZIJA</t>
  </si>
  <si>
    <t>VODOVOD ZAPADNE SLAVONIJE d.o.o.</t>
  </si>
  <si>
    <t>HP - HRVATSKA POŠTA d.d.</t>
  </si>
  <si>
    <t>VELIKA GORICA</t>
  </si>
  <si>
    <t>HRVATSKI TELEKOM d.d.</t>
  </si>
  <si>
    <t>FINANCIJSKA AGENCIJA</t>
  </si>
  <si>
    <t>HEP ELEKTRA d.o.o.</t>
  </si>
  <si>
    <t>ODLAGALIŠTE d.o.o.</t>
  </si>
  <si>
    <t>97575612726</t>
  </si>
  <si>
    <t>41317489366</t>
  </si>
  <si>
    <t>3295 PRISTOJBE I NAKNADE</t>
  </si>
  <si>
    <t>UKUPNO HEP ELEKTRA d.o.o.</t>
  </si>
  <si>
    <t>UKUPNO HEP PLIN d.o.o.</t>
  </si>
  <si>
    <t>UKUPNO HP-HRVATSKA POŠTA d.d.</t>
  </si>
  <si>
    <t>UKUPNO HRVATSKI TELEKOM d.d.</t>
  </si>
  <si>
    <t>UKUPNO VODOVOD ZAPADNE SLAVONIJE d.o.o.</t>
  </si>
  <si>
    <t>UKUPNO ODLAGALIŠTE d.o.o.</t>
  </si>
  <si>
    <t>UKUPNO FINANCIJSKA AGENCIJA</t>
  </si>
  <si>
    <t>UKUPNO HRT</t>
  </si>
  <si>
    <t>SVEUKUPNO</t>
  </si>
  <si>
    <t>Elektrotehnička i ekonomska škola Nova Gradiška</t>
  </si>
  <si>
    <t xml:space="preserve">INFORMACIJA O TROŠENJU SREDSTAVA </t>
  </si>
  <si>
    <t>43965974818</t>
  </si>
  <si>
    <t>3121 OSTALI RASHODI ZA ZAPOSLENE**</t>
  </si>
  <si>
    <t>** podatak uključuje neto iznos, doprinose mirovinskog i zdravstvenog osiguranja te porez na dohodak</t>
  </si>
  <si>
    <t>3212 NAKNADE ZA PRIJEVOZ, ZA RAD NA TERENU I ODVOJENI ŽIVOT**</t>
  </si>
  <si>
    <t>3132 DOPRINOSI NA PLAĆU ZA OBVEZNO ZDRAVSTVENO OSIGURANJE</t>
  </si>
  <si>
    <t>* podatak uključuje zbirni iznos bruto plaće koji sadrži neto plaću (bez bolovanja na teret HZZO-a), doprinos MO I i II stup i porez na dohodak</t>
  </si>
  <si>
    <t>3113 BRUTO PLAĆA ZA PREKOVREMENI RAD*</t>
  </si>
  <si>
    <t>3111  BRUTO PLAĆA ZA REDOVAN RAD*</t>
  </si>
  <si>
    <t>HEP-PLIN d.o.o.</t>
  </si>
  <si>
    <t>3114 BRUTO PLAĆA ZA POSEBNE UVJETE RADA*</t>
  </si>
  <si>
    <t>3211 SLUŽBENA PUTOVANJA**</t>
  </si>
  <si>
    <t>3299 OSTALI NESPOMENUTI RASHODI POSLOVANJA-UČENIČKI SERVIS ***</t>
  </si>
  <si>
    <t>*** podatak uključuje neto iznos-ugovorenu zaradu učenika i doprinose za obavezno osiguranje učenika (zdravstveno i mirovinsko)  od posljedica nesreće na radu i profesionalnog oboljenja</t>
  </si>
  <si>
    <t>3221 UREDSKI MATERIJAL I OSTALI MATERIJALNI RASHODI</t>
  </si>
  <si>
    <t>KONICA MINOLTA HRVATSKA d.o.o.</t>
  </si>
  <si>
    <t>3239 OSTALE USLUGE</t>
  </si>
  <si>
    <t>UKUPNO KONICA MINOLTA HRVATSKA d.o.o.</t>
  </si>
  <si>
    <t>KIPŠIĆ d.o.o.</t>
  </si>
  <si>
    <t>UKUPNO KIPŠIĆ d.o.o.</t>
  </si>
  <si>
    <t>TRGOVAČKI OBRT PAUN vl. Josip Ivanišević</t>
  </si>
  <si>
    <t>3293 REPREZENTACIJA</t>
  </si>
  <si>
    <t>UKUPNO T.O. PAUN</t>
  </si>
  <si>
    <t>RENIĆ d.o.o.</t>
  </si>
  <si>
    <t>UKUPNO RENIĆ d.o.o.</t>
  </si>
  <si>
    <t>GRAD NOVA GRADIŠKA</t>
  </si>
  <si>
    <t>08658615403</t>
  </si>
  <si>
    <t>UKUPNO GRAD NOVA GRADIŠKA</t>
  </si>
  <si>
    <t xml:space="preserve">LEPRINKA d.o.o. </t>
  </si>
  <si>
    <t>IČIĆI</t>
  </si>
  <si>
    <t>UKUPNO LEPRINKA d.o.o</t>
  </si>
  <si>
    <t>3299 OSTALI NESPOMENUTI RASHODI POSLOVANJA</t>
  </si>
  <si>
    <t>INA - INDUSTRIJA NAFTE d.d.</t>
  </si>
  <si>
    <t>27759560625</t>
  </si>
  <si>
    <t>3211 SLUŽBENA PUTOVANJA</t>
  </si>
  <si>
    <t>UKUPNO INA d.d.</t>
  </si>
  <si>
    <t>3224 MATERIJAL I DIJELOVI ZA TEKUĆE I INVESTICIJSKO ODRŽAVANJE</t>
  </si>
  <si>
    <t>SVIBANJ 2025.</t>
  </si>
  <si>
    <t>NAKLADA SLAP d.o.o.</t>
  </si>
  <si>
    <t>JASTREBARSKO</t>
  </si>
  <si>
    <t>STARLINE GRUPA d.o.o.</t>
  </si>
  <si>
    <t>TENJA (OSIJEK)</t>
  </si>
  <si>
    <t>UKUPNO STARLINE GRUPA d.o.o.</t>
  </si>
  <si>
    <t>UKUPNO NAKLADA SLAP d.o.o.</t>
  </si>
  <si>
    <t>FIESTA d.o.o.</t>
  </si>
  <si>
    <t>UKUPNO FIESTA d.o.o.</t>
  </si>
  <si>
    <t>TRGOVAČKI OBRT ELECTRIC vl. Robert Vukšić</t>
  </si>
  <si>
    <t>UKUPNO T.O. ELECTRIC</t>
  </si>
  <si>
    <t>ENERGETIKA MARKETING d.o.o.</t>
  </si>
  <si>
    <t>04687731207</t>
  </si>
  <si>
    <t>UKUPNO ENERGETIKA MARKETING d.o.o.</t>
  </si>
  <si>
    <t>DAVID d.o.o.</t>
  </si>
  <si>
    <t>35321872873</t>
  </si>
  <si>
    <t>STARO PETROVO SELO</t>
  </si>
  <si>
    <t>UKUPNO DAVID d.o.o.</t>
  </si>
  <si>
    <t>3236 ZDRAVSTVENE I VETERINARSKE USLUGE</t>
  </si>
  <si>
    <t>DOM ZDRAVLJA POŽEŠKO SLAVONSKE ŽUPANIJE</t>
  </si>
  <si>
    <t>81205466903</t>
  </si>
  <si>
    <t>POŽEGA</t>
  </si>
  <si>
    <t>UKUPNO DOM ZDRAVLJA PSŽ</t>
  </si>
  <si>
    <t>BUFFET PANORAMA, vl. Igor Atlagović</t>
  </si>
  <si>
    <t>UKUPNO BUFFET PANORAMA</t>
  </si>
  <si>
    <t>Datum objave: 06.06.2025.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</si>
</sst>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_-* #,##0.00\ _k_n_-;\-* #,##0.00\ _k_n_-;_-* &quot;-&quot;??\ _k_n_-;_-@_-"/>
    <numFmt numFmtId="165" formatCode="_-* #,##0.00\ _k_n_-;\-* #,##0.00\ _k_n_-;_-* &quot;-&quot;??\ _k_n_-;_-@"/>
  </numFmts>
  <fonts count="12" x14ac:knownFonts="1">
    <font>
      <sz val="11"/>
      <color rgb="FF0F5666"/>
      <name val="Calibri"/>
      <scheme val="minor"/>
    </font>
    <font>
      <sz val="11"/>
      <color rgb="FF0F5666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4"/>
      <color rgb="FF0F5666"/>
      <name val="Calibri"/>
      <family val="2"/>
      <charset val="238"/>
      <scheme val="minor"/>
    </font>
    <font>
      <sz val="11"/>
      <color rgb="FF0F5666"/>
      <name val="Calibri"/>
      <family val="2"/>
      <charset val="238"/>
      <scheme val="minor"/>
    </font>
    <font>
      <sz val="12"/>
      <color rgb="FF0F5666"/>
      <name val="Calibri"/>
      <family val="2"/>
      <charset val="238"/>
      <scheme val="minor"/>
    </font>
    <font>
      <sz val="9"/>
      <color rgb="FF0F5666"/>
      <name val="Calibri"/>
      <family val="2"/>
      <charset val="238"/>
      <scheme val="minor"/>
    </font>
    <font>
      <b/>
      <sz val="9"/>
      <color rgb="FF0F5666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1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theme="4" tint="0.39997558519241921"/>
      </left>
      <right/>
      <top/>
      <bottom style="thin">
        <color theme="4" tint="0.39997558519241921"/>
      </bottom>
      <diagonal/>
    </border>
    <border>
      <left/>
      <right style="thin">
        <color theme="4" tint="0.39997558519241921"/>
      </right>
      <top/>
      <bottom style="thin">
        <color theme="4" tint="0.39997558519241921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45">
    <xf numFmtId="0" fontId="0" fillId="0" borderId="0" xfId="0" applyFont="1" applyAlignment="1">
      <alignment vertical="top" wrapText="1"/>
    </xf>
    <xf numFmtId="0" fontId="1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0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4" fontId="1" fillId="0" borderId="0" xfId="0" applyNumberFormat="1" applyFont="1" applyAlignment="1">
      <alignment horizontal="right" vertical="center" wrapText="1"/>
    </xf>
    <xf numFmtId="4" fontId="0" fillId="0" borderId="0" xfId="0" applyNumberFormat="1" applyFont="1" applyAlignment="1">
      <alignment horizontal="right" vertical="center" wrapText="1"/>
    </xf>
    <xf numFmtId="49" fontId="1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vertical="top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vertical="top" wrapText="1"/>
    </xf>
    <xf numFmtId="4" fontId="5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165" fontId="6" fillId="0" borderId="0" xfId="1" applyNumberFormat="1" applyFont="1" applyAlignment="1">
      <alignment horizontal="center" vertical="center" wrapText="1"/>
    </xf>
    <xf numFmtId="0" fontId="6" fillId="0" borderId="0" xfId="0" applyFont="1" applyAlignment="1">
      <alignment horizontal="left" vertical="top" wrapText="1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165" fontId="7" fillId="0" borderId="0" xfId="1" applyNumberFormat="1" applyFont="1" applyAlignment="1">
      <alignment horizontal="center" vertical="center" wrapText="1"/>
    </xf>
    <xf numFmtId="0" fontId="7" fillId="0" borderId="0" xfId="0" applyFont="1" applyAlignment="1">
      <alignment vertical="top" wrapText="1"/>
    </xf>
    <xf numFmtId="49" fontId="6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vertical="top" wrapText="1"/>
    </xf>
    <xf numFmtId="49" fontId="7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165" fontId="9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vertical="top" wrapText="1"/>
    </xf>
    <xf numFmtId="165" fontId="10" fillId="0" borderId="0" xfId="0" applyNumberFormat="1" applyFont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11" fillId="0" borderId="0" xfId="0" applyFont="1" applyFill="1" applyAlignment="1">
      <alignment horizontal="right" vertical="center" wrapText="1"/>
    </xf>
    <xf numFmtId="0" fontId="5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7" fontId="5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17" fontId="1" fillId="0" borderId="0" xfId="0" applyNumberFormat="1" applyFont="1" applyAlignment="1">
      <alignment horizontal="center" vertical="center" wrapText="1"/>
    </xf>
  </cellXfs>
  <cellStyles count="2">
    <cellStyle name="Normalno" xfId="0" builtinId="0"/>
    <cellStyle name="Zarez" xfId="1" builtinId="3"/>
  </cellStyles>
  <dxfs count="26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charset val="238"/>
        <scheme val="minor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charset val="238"/>
        <scheme val="minor"/>
      </font>
      <numFmt numFmtId="165" formatCode="_-* #,##0.00\ _k_n_-;\-* #,##0.00\ _k_n_-;_-* &quot;-&quot;??\ _k_n_-;_-@"/>
      <alignment horizontal="center" vertical="center" textRotation="0" wrapText="1" indent="0" justifyLastLine="0" shrinkToFit="0" readingOrder="0"/>
    </dxf>
    <dxf>
      <border outline="0">
        <top style="thin">
          <color theme="4" tint="0.39997558519241921"/>
        </top>
      </border>
    </dxf>
    <dxf>
      <font>
        <strike val="0"/>
        <outline val="0"/>
        <shadow val="0"/>
        <u val="none"/>
        <vertAlign val="baseline"/>
        <sz val="9"/>
        <color auto="1"/>
        <name val="Calibri"/>
        <family val="2"/>
        <charset val="238"/>
        <scheme val="minor"/>
      </font>
    </dxf>
    <dxf>
      <border outline="0">
        <bottom style="thin">
          <color theme="4" tint="0.39997558519241921"/>
        </bottom>
      </border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F5666"/>
        <name val="Calibri"/>
        <family val="2"/>
        <charset val="238"/>
        <scheme val="minor"/>
      </font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F5666"/>
        <name val="Calibri"/>
        <family val="2"/>
        <charset val="238"/>
        <scheme val="minor"/>
      </font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F5666"/>
        <name val="Calibri"/>
        <family val="2"/>
        <charset val="238"/>
        <scheme val="minor"/>
      </font>
      <numFmt numFmtId="165" formatCode="_-* #,##0.00\ _k_n_-;\-* #,##0.00\ _k_n_-;_-* &quot;-&quot;??\ _k_n_-;_-@"/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F5666"/>
        <name val="Calibri"/>
        <family val="2"/>
        <charset val="238"/>
        <scheme val="minor"/>
      </font>
      <numFmt numFmtId="165" formatCode="_-* #,##0.00\ _k_n_-;\-* #,##0.00\ _k_n_-;_-* &quot;-&quot;??\ _k_n_-;_-@"/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F5666"/>
        <name val="Calibri"/>
        <family val="2"/>
        <charset val="238"/>
        <scheme val="minor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F5666"/>
        <name val="Calibri"/>
        <family val="2"/>
        <charset val="238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F5666"/>
        <name val="Calibri"/>
        <family val="2"/>
        <charset val="238"/>
        <scheme val="minor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9"/>
        <color rgb="FF0F5666"/>
        <name val="Calibri"/>
        <family val="2"/>
        <charset val="238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F5666"/>
        <name val="Calibri"/>
        <family val="2"/>
        <charset val="238"/>
        <scheme val="minor"/>
      </font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F5666"/>
        <name val="Calibri"/>
        <family val="2"/>
        <charset val="238"/>
        <scheme val="minor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9"/>
        <color rgb="FF0F5666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F5666"/>
        <name val="Calibri"/>
        <family val="2"/>
        <charset val="238"/>
        <scheme val="minor"/>
      </font>
      <alignment horizontal="center" vertical="center" textRotation="0" wrapText="1" indent="0" justifyLastLine="0" shrinkToFit="0" readingOrder="0"/>
    </dxf>
    <dxf>
      <fill>
        <patternFill patternType="none"/>
      </fill>
    </dxf>
    <dxf>
      <fill>
        <patternFill patternType="solid">
          <fgColor rgb="FFD2EDF4"/>
          <bgColor rgb="FFD2EDF4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fgColor rgb="FFD2EDF4"/>
          <bgColor rgb="FFD2EDF4"/>
        </patternFill>
      </fill>
    </dxf>
    <dxf>
      <fill>
        <patternFill patternType="none"/>
      </fill>
    </dxf>
    <dxf>
      <fill>
        <patternFill patternType="none"/>
      </fill>
    </dxf>
  </dxfs>
  <tableStyles count="2">
    <tableStyle name="SIJEČANJ -style" pivot="0" count="4" xr9:uid="{00000000-0011-0000-FFFF-FFFF00000000}">
      <tableStyleElement type="headerRow" dxfId="25"/>
      <tableStyleElement type="totalRow" dxfId="24"/>
      <tableStyleElement type="firstRowStripe" dxfId="23"/>
      <tableStyleElement type="secondRowStripe" dxfId="22"/>
    </tableStyle>
    <tableStyle name="VELJAČA-style" pivot="0" count="4" xr9:uid="{00000000-0011-0000-FFFF-FFFF01000000}">
      <tableStyleElement type="headerRow" dxfId="21"/>
      <tableStyleElement type="totalRow" dxfId="20"/>
      <tableStyleElement type="firstRowStripe" dxfId="19"/>
      <tableStyleElement type="secondRowStripe" dxfId="18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88186593-7479-4A8A-BF9D-DBD8BBAB7FBD}" name="Tablica37" displayName="Tablica37" ref="A6:E55" totalsRowShown="0" headerRowDxfId="17" dataDxfId="16">
  <autoFilter ref="A6:E55" xr:uid="{88186593-7479-4A8A-BF9D-DBD8BBAB7FBD}"/>
  <tableColumns count="5">
    <tableColumn id="1" xr3:uid="{3E5E2270-87B5-4A2F-AB6D-DD88F84CADAC}" name="Naziv primatelja" dataDxfId="15" totalsRowDxfId="14"/>
    <tableColumn id="2" xr3:uid="{7B5BD59F-4317-4B35-B98F-4D524651105A}" name="OIB primatelja" dataDxfId="13" totalsRowDxfId="12"/>
    <tableColumn id="3" xr3:uid="{4910BEC8-D5D7-4DD0-AA36-820A4BA342F6}" name="Sjedište primatelja" dataDxfId="11" totalsRowDxfId="10"/>
    <tableColumn id="4" xr3:uid="{280ED67B-78FC-4A25-9F39-47391A0E6E61}" name="Ukupan iznos isplate" dataDxfId="9" totalsRowDxfId="8" dataCellStyle="Zarez" totalsRowCellStyle="Zarez"/>
    <tableColumn id="5" xr3:uid="{C50D8AE6-3660-4756-A205-99E27C7AA070}" name="Vrsta rashoda/ izdatka" dataDxfId="7" totalsRowDxfId="6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30D8898B-F330-46D8-8275-457056919CF4}" name="Tablica4" displayName="Tablica4" ref="A6:B17" totalsRowShown="0" headerRowDxfId="5" dataDxfId="3" headerRowBorderDxfId="4" tableBorderDxfId="2">
  <autoFilter ref="A6:B17" xr:uid="{EF98A287-3D26-4E8A-AC8A-60C5711ACDDF}"/>
  <tableColumns count="2">
    <tableColumn id="1" xr3:uid="{09EF8316-7DF6-4CA4-B81C-42ACD6CB62D1}" name="Ukupan iznos zbirne isplate" dataDxfId="1"/>
    <tableColumn id="2" xr3:uid="{688C0F92-CA6E-4031-8FFD-15C342AC648F}" name="Vrsta rashoda/ izdatka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A3E0F2-0A2A-4055-B8C1-370923CF8DCE}">
  <dimension ref="A1:E77"/>
  <sheetViews>
    <sheetView zoomScale="120" zoomScaleNormal="120" workbookViewId="0">
      <pane xSplit="5" ySplit="6" topLeftCell="F7" activePane="bottomRight" state="frozen"/>
      <selection pane="topRight" activeCell="F1" sqref="F1"/>
      <selection pane="bottomLeft" activeCell="A9" sqref="A9"/>
      <selection pane="bottomRight" activeCell="E5" sqref="E5"/>
    </sheetView>
  </sheetViews>
  <sheetFormatPr defaultRowHeight="15" x14ac:dyDescent="0.25"/>
  <cols>
    <col min="1" max="1" width="33.85546875" style="5" customWidth="1"/>
    <col min="2" max="2" width="16.42578125" style="7" customWidth="1"/>
    <col min="3" max="3" width="21.5703125" style="7" customWidth="1"/>
    <col min="4" max="4" width="16.85546875" style="9" customWidth="1"/>
    <col min="5" max="5" width="46.28515625" style="5" customWidth="1"/>
  </cols>
  <sheetData>
    <row r="1" spans="1:5" s="13" customFormat="1" ht="30" customHeight="1" x14ac:dyDescent="0.25">
      <c r="A1" s="37" t="s">
        <v>36</v>
      </c>
      <c r="B1" s="37"/>
      <c r="C1" s="37"/>
      <c r="D1" s="37"/>
      <c r="E1" s="37"/>
    </row>
    <row r="2" spans="1:5" s="11" customFormat="1" ht="30" customHeight="1" x14ac:dyDescent="0.25">
      <c r="A2" s="38"/>
      <c r="B2" s="38"/>
      <c r="C2" s="38"/>
      <c r="D2" s="38"/>
      <c r="E2" s="38"/>
    </row>
    <row r="3" spans="1:5" s="13" customFormat="1" ht="30" customHeight="1" x14ac:dyDescent="0.25">
      <c r="A3" s="39" t="s">
        <v>37</v>
      </c>
      <c r="B3" s="39"/>
      <c r="C3" s="39"/>
      <c r="D3" s="39"/>
      <c r="E3" s="39"/>
    </row>
    <row r="4" spans="1:5" s="13" customFormat="1" ht="30" customHeight="1" x14ac:dyDescent="0.25">
      <c r="A4" s="40" t="s">
        <v>74</v>
      </c>
      <c r="B4" s="39"/>
      <c r="C4" s="39"/>
      <c r="D4" s="39"/>
      <c r="E4" s="39"/>
    </row>
    <row r="5" spans="1:5" s="11" customFormat="1" ht="30" customHeight="1" x14ac:dyDescent="0.25">
      <c r="A5" s="27"/>
      <c r="B5" s="27"/>
      <c r="C5" s="27"/>
      <c r="D5" s="27"/>
      <c r="E5" s="36" t="s">
        <v>99</v>
      </c>
    </row>
    <row r="6" spans="1:5" s="26" customFormat="1" ht="50.1" customHeight="1" x14ac:dyDescent="0.25">
      <c r="A6" s="12" t="s">
        <v>0</v>
      </c>
      <c r="B6" s="26" t="s">
        <v>1</v>
      </c>
      <c r="C6" s="26" t="s">
        <v>2</v>
      </c>
      <c r="D6" s="14" t="s">
        <v>13</v>
      </c>
      <c r="E6" s="35" t="s">
        <v>14</v>
      </c>
    </row>
    <row r="7" spans="1:5" s="22" customFormat="1" ht="30" customHeight="1" x14ac:dyDescent="0.25">
      <c r="A7" s="15" t="s">
        <v>77</v>
      </c>
      <c r="B7" s="16">
        <v>31690020513</v>
      </c>
      <c r="C7" s="16" t="s">
        <v>78</v>
      </c>
      <c r="D7" s="17">
        <v>100</v>
      </c>
      <c r="E7" s="31" t="s">
        <v>71</v>
      </c>
    </row>
    <row r="8" spans="1:5" s="22" customFormat="1" ht="30" customHeight="1" x14ac:dyDescent="0.25">
      <c r="A8" s="19" t="s">
        <v>79</v>
      </c>
      <c r="B8" s="20"/>
      <c r="C8" s="20"/>
      <c r="D8" s="21">
        <f>D7</f>
        <v>100</v>
      </c>
      <c r="E8" s="19"/>
    </row>
    <row r="9" spans="1:5" s="22" customFormat="1" ht="30" customHeight="1" x14ac:dyDescent="0.25">
      <c r="A9" s="15" t="s">
        <v>75</v>
      </c>
      <c r="B9" s="16">
        <v>70108447975</v>
      </c>
      <c r="C9" s="16" t="s">
        <v>76</v>
      </c>
      <c r="D9" s="17">
        <v>608.45000000000005</v>
      </c>
      <c r="E9" s="15" t="s">
        <v>51</v>
      </c>
    </row>
    <row r="10" spans="1:5" s="22" customFormat="1" ht="30" customHeight="1" x14ac:dyDescent="0.25">
      <c r="A10" s="19" t="s">
        <v>80</v>
      </c>
      <c r="B10" s="20"/>
      <c r="C10" s="20"/>
      <c r="D10" s="21">
        <f>D9</f>
        <v>608.45000000000005</v>
      </c>
      <c r="E10" s="19"/>
    </row>
    <row r="11" spans="1:5" s="22" customFormat="1" ht="30" customHeight="1" x14ac:dyDescent="0.25">
      <c r="A11" s="15" t="s">
        <v>81</v>
      </c>
      <c r="B11" s="16">
        <v>11383869911</v>
      </c>
      <c r="C11" s="16" t="s">
        <v>9</v>
      </c>
      <c r="D11" s="17">
        <v>50</v>
      </c>
      <c r="E11" s="15" t="s">
        <v>51</v>
      </c>
    </row>
    <row r="12" spans="1:5" s="22" customFormat="1" ht="30" customHeight="1" x14ac:dyDescent="0.25">
      <c r="A12" s="19" t="s">
        <v>82</v>
      </c>
      <c r="B12" s="20"/>
      <c r="C12" s="20"/>
      <c r="D12" s="21">
        <f>D11</f>
        <v>50</v>
      </c>
      <c r="E12" s="19"/>
    </row>
    <row r="13" spans="1:5" s="22" customFormat="1" ht="30" customHeight="1" x14ac:dyDescent="0.25">
      <c r="A13" s="15" t="s">
        <v>60</v>
      </c>
      <c r="B13" s="16">
        <v>96591335948</v>
      </c>
      <c r="C13" s="16" t="s">
        <v>9</v>
      </c>
      <c r="D13" s="17">
        <v>40.630000000000003</v>
      </c>
      <c r="E13" s="15" t="s">
        <v>51</v>
      </c>
    </row>
    <row r="14" spans="1:5" s="22" customFormat="1" ht="30" customHeight="1" x14ac:dyDescent="0.25">
      <c r="A14" s="19" t="s">
        <v>61</v>
      </c>
      <c r="B14" s="20"/>
      <c r="C14" s="20"/>
      <c r="D14" s="21">
        <f>D13</f>
        <v>40.630000000000003</v>
      </c>
      <c r="E14" s="19"/>
    </row>
    <row r="15" spans="1:5" s="22" customFormat="1" ht="30" customHeight="1" x14ac:dyDescent="0.25">
      <c r="A15" s="15" t="s">
        <v>83</v>
      </c>
      <c r="B15" s="23"/>
      <c r="C15" s="16"/>
      <c r="D15" s="17">
        <v>39.89</v>
      </c>
      <c r="E15" s="15" t="s">
        <v>51</v>
      </c>
    </row>
    <row r="16" spans="1:5" s="22" customFormat="1" ht="30" customHeight="1" x14ac:dyDescent="0.25">
      <c r="A16" s="19" t="s">
        <v>84</v>
      </c>
      <c r="B16" s="20"/>
      <c r="C16" s="20"/>
      <c r="D16" s="21">
        <f>D15</f>
        <v>39.89</v>
      </c>
      <c r="E16" s="19"/>
    </row>
    <row r="17" spans="1:5" s="22" customFormat="1" ht="30" customHeight="1" x14ac:dyDescent="0.25">
      <c r="A17" s="15" t="s">
        <v>85</v>
      </c>
      <c r="B17" s="23" t="s">
        <v>86</v>
      </c>
      <c r="C17" s="16" t="s">
        <v>3</v>
      </c>
      <c r="D17" s="17">
        <v>70</v>
      </c>
      <c r="E17" s="15" t="s">
        <v>51</v>
      </c>
    </row>
    <row r="18" spans="1:5" s="22" customFormat="1" ht="30" customHeight="1" x14ac:dyDescent="0.25">
      <c r="A18" s="19" t="s">
        <v>87</v>
      </c>
      <c r="B18" s="20"/>
      <c r="C18" s="20"/>
      <c r="D18" s="21">
        <f>D17</f>
        <v>70</v>
      </c>
      <c r="E18" s="19"/>
    </row>
    <row r="19" spans="1:5" s="22" customFormat="1" ht="30" customHeight="1" x14ac:dyDescent="0.25">
      <c r="A19" s="15" t="s">
        <v>22</v>
      </c>
      <c r="B19" s="23" t="s">
        <v>38</v>
      </c>
      <c r="C19" s="16" t="s">
        <v>3</v>
      </c>
      <c r="D19" s="17">
        <v>764.72</v>
      </c>
      <c r="E19" s="15" t="s">
        <v>6</v>
      </c>
    </row>
    <row r="20" spans="1:5" s="22" customFormat="1" ht="30" customHeight="1" x14ac:dyDescent="0.25">
      <c r="A20" s="19" t="s">
        <v>27</v>
      </c>
      <c r="B20" s="25"/>
      <c r="C20" s="20"/>
      <c r="D20" s="21">
        <f>D19</f>
        <v>764.72</v>
      </c>
      <c r="E20" s="19"/>
    </row>
    <row r="21" spans="1:5" s="22" customFormat="1" ht="30" customHeight="1" x14ac:dyDescent="0.25">
      <c r="A21" s="15" t="s">
        <v>46</v>
      </c>
      <c r="B21" s="23" t="s">
        <v>25</v>
      </c>
      <c r="C21" s="16" t="s">
        <v>15</v>
      </c>
      <c r="D21" s="17">
        <v>1302.51</v>
      </c>
      <c r="E21" s="15" t="s">
        <v>6</v>
      </c>
    </row>
    <row r="22" spans="1:5" s="22" customFormat="1" ht="30" customHeight="1" x14ac:dyDescent="0.25">
      <c r="A22" s="19" t="s">
        <v>28</v>
      </c>
      <c r="B22" s="25"/>
      <c r="C22" s="20"/>
      <c r="D22" s="21">
        <f>D21</f>
        <v>1302.51</v>
      </c>
      <c r="E22" s="19"/>
    </row>
    <row r="23" spans="1:5" s="22" customFormat="1" ht="30" customHeight="1" x14ac:dyDescent="0.25">
      <c r="A23" s="15" t="s">
        <v>69</v>
      </c>
      <c r="B23" s="23" t="s">
        <v>70</v>
      </c>
      <c r="C23" s="16" t="s">
        <v>3</v>
      </c>
      <c r="D23" s="17">
        <v>84.94</v>
      </c>
      <c r="E23" s="15" t="s">
        <v>6</v>
      </c>
    </row>
    <row r="24" spans="1:5" s="22" customFormat="1" ht="30" customHeight="1" x14ac:dyDescent="0.25">
      <c r="A24" s="19" t="s">
        <v>72</v>
      </c>
      <c r="B24" s="25"/>
      <c r="C24" s="20"/>
      <c r="D24" s="21">
        <f>D23</f>
        <v>84.94</v>
      </c>
      <c r="E24" s="19"/>
    </row>
    <row r="25" spans="1:5" s="22" customFormat="1" ht="30" customHeight="1" x14ac:dyDescent="0.25">
      <c r="A25" s="15" t="s">
        <v>88</v>
      </c>
      <c r="B25" s="23" t="s">
        <v>89</v>
      </c>
      <c r="C25" s="16" t="s">
        <v>90</v>
      </c>
      <c r="D25" s="17">
        <v>69.8</v>
      </c>
      <c r="E25" s="15" t="s">
        <v>73</v>
      </c>
    </row>
    <row r="26" spans="1:5" s="22" customFormat="1" ht="30" customHeight="1" x14ac:dyDescent="0.25">
      <c r="A26" s="19" t="s">
        <v>91</v>
      </c>
      <c r="B26" s="20"/>
      <c r="C26" s="20"/>
      <c r="D26" s="21">
        <f>D25</f>
        <v>69.8</v>
      </c>
      <c r="E26" s="19"/>
    </row>
    <row r="27" spans="1:5" s="22" customFormat="1" ht="30" customHeight="1" x14ac:dyDescent="0.25">
      <c r="A27" s="15" t="s">
        <v>18</v>
      </c>
      <c r="B27" s="23">
        <v>87311810356</v>
      </c>
      <c r="C27" s="16" t="s">
        <v>19</v>
      </c>
      <c r="D27" s="17">
        <v>14.6</v>
      </c>
      <c r="E27" s="15" t="s">
        <v>5</v>
      </c>
    </row>
    <row r="28" spans="1:5" s="24" customFormat="1" ht="30" customHeight="1" x14ac:dyDescent="0.25">
      <c r="A28" s="19" t="s">
        <v>29</v>
      </c>
      <c r="B28" s="25"/>
      <c r="C28" s="20"/>
      <c r="D28" s="21">
        <f>D27</f>
        <v>14.6</v>
      </c>
      <c r="E28" s="19"/>
    </row>
    <row r="29" spans="1:5" s="22" customFormat="1" ht="30" customHeight="1" x14ac:dyDescent="0.25">
      <c r="A29" s="15" t="s">
        <v>20</v>
      </c>
      <c r="B29" s="23">
        <v>81793146560</v>
      </c>
      <c r="C29" s="16" t="s">
        <v>3</v>
      </c>
      <c r="D29" s="17">
        <v>136.03</v>
      </c>
      <c r="E29" s="15" t="s">
        <v>5</v>
      </c>
    </row>
    <row r="30" spans="1:5" s="24" customFormat="1" ht="30" customHeight="1" x14ac:dyDescent="0.25">
      <c r="A30" s="19" t="s">
        <v>30</v>
      </c>
      <c r="B30" s="25"/>
      <c r="C30" s="20"/>
      <c r="D30" s="21">
        <f>D29</f>
        <v>136.03</v>
      </c>
      <c r="E30" s="19"/>
    </row>
    <row r="31" spans="1:5" s="22" customFormat="1" ht="30" customHeight="1" x14ac:dyDescent="0.25">
      <c r="A31" s="15" t="s">
        <v>55</v>
      </c>
      <c r="B31" s="16">
        <v>64164161839</v>
      </c>
      <c r="C31" s="16" t="s">
        <v>9</v>
      </c>
      <c r="D31" s="17">
        <v>137.5</v>
      </c>
      <c r="E31" s="15" t="s">
        <v>5</v>
      </c>
    </row>
    <row r="32" spans="1:5" s="22" customFormat="1" ht="30" customHeight="1" x14ac:dyDescent="0.25">
      <c r="A32" s="19" t="s">
        <v>56</v>
      </c>
      <c r="B32" s="25"/>
      <c r="C32" s="20"/>
      <c r="D32" s="21">
        <f>D31</f>
        <v>137.5</v>
      </c>
      <c r="E32" s="19"/>
    </row>
    <row r="33" spans="1:5" s="22" customFormat="1" ht="30" customHeight="1" x14ac:dyDescent="0.25">
      <c r="A33" s="15" t="s">
        <v>23</v>
      </c>
      <c r="B33" s="23" t="s">
        <v>24</v>
      </c>
      <c r="C33" s="16" t="s">
        <v>9</v>
      </c>
      <c r="D33" s="17">
        <v>92.51</v>
      </c>
      <c r="E33" s="15" t="s">
        <v>4</v>
      </c>
    </row>
    <row r="34" spans="1:5" s="22" customFormat="1" ht="30" customHeight="1" x14ac:dyDescent="0.25">
      <c r="A34" s="19" t="s">
        <v>32</v>
      </c>
      <c r="B34" s="25"/>
      <c r="C34" s="20"/>
      <c r="D34" s="21">
        <f>D33</f>
        <v>92.51</v>
      </c>
      <c r="E34" s="19"/>
    </row>
    <row r="35" spans="1:5" s="22" customFormat="1" ht="30" customHeight="1" x14ac:dyDescent="0.25">
      <c r="A35" s="15" t="s">
        <v>17</v>
      </c>
      <c r="B35" s="23">
        <v>71642681806</v>
      </c>
      <c r="C35" s="16" t="s">
        <v>9</v>
      </c>
      <c r="D35" s="17">
        <v>186.91</v>
      </c>
      <c r="E35" s="15" t="s">
        <v>4</v>
      </c>
    </row>
    <row r="36" spans="1:5" s="22" customFormat="1" ht="30" customHeight="1" x14ac:dyDescent="0.25">
      <c r="A36" s="19" t="s">
        <v>31</v>
      </c>
      <c r="B36" s="25"/>
      <c r="C36" s="20"/>
      <c r="D36" s="21">
        <f>D35</f>
        <v>186.91</v>
      </c>
      <c r="E36" s="19"/>
    </row>
    <row r="37" spans="1:5" s="22" customFormat="1" ht="30" customHeight="1" x14ac:dyDescent="0.25">
      <c r="A37" s="15" t="s">
        <v>62</v>
      </c>
      <c r="B37" s="23" t="s">
        <v>63</v>
      </c>
      <c r="C37" s="16" t="s">
        <v>9</v>
      </c>
      <c r="D37" s="17">
        <v>1043.18</v>
      </c>
      <c r="E37" s="15" t="s">
        <v>4</v>
      </c>
    </row>
    <row r="38" spans="1:5" s="22" customFormat="1" ht="30" customHeight="1" x14ac:dyDescent="0.25">
      <c r="A38" s="19" t="s">
        <v>64</v>
      </c>
      <c r="B38" s="25"/>
      <c r="C38" s="20"/>
      <c r="D38" s="21">
        <f>D37</f>
        <v>1043.18</v>
      </c>
      <c r="E38" s="19"/>
    </row>
    <row r="39" spans="1:5" s="22" customFormat="1" ht="30" customHeight="1" x14ac:dyDescent="0.25">
      <c r="A39" s="15" t="s">
        <v>93</v>
      </c>
      <c r="B39" s="23" t="s">
        <v>94</v>
      </c>
      <c r="C39" s="16" t="s">
        <v>95</v>
      </c>
      <c r="D39" s="17">
        <v>79.64</v>
      </c>
      <c r="E39" s="15" t="s">
        <v>92</v>
      </c>
    </row>
    <row r="40" spans="1:5" s="22" customFormat="1" ht="30" customHeight="1" x14ac:dyDescent="0.25">
      <c r="A40" s="19" t="s">
        <v>96</v>
      </c>
      <c r="B40" s="25"/>
      <c r="C40" s="20"/>
      <c r="D40" s="21">
        <f>D39</f>
        <v>79.64</v>
      </c>
      <c r="E40" s="19"/>
    </row>
    <row r="41" spans="1:5" s="22" customFormat="1" ht="30" customHeight="1" x14ac:dyDescent="0.25">
      <c r="A41" s="15" t="s">
        <v>65</v>
      </c>
      <c r="B41" s="23">
        <v>27332507825</v>
      </c>
      <c r="C41" s="16" t="s">
        <v>66</v>
      </c>
      <c r="D41" s="17">
        <v>75</v>
      </c>
      <c r="E41" s="15" t="s">
        <v>7</v>
      </c>
    </row>
    <row r="42" spans="1:5" s="22" customFormat="1" ht="30" customHeight="1" x14ac:dyDescent="0.25">
      <c r="A42" s="19" t="s">
        <v>67</v>
      </c>
      <c r="B42" s="25"/>
      <c r="C42" s="20"/>
      <c r="D42" s="21">
        <f>D41</f>
        <v>75</v>
      </c>
      <c r="E42" s="19"/>
    </row>
    <row r="43" spans="1:5" s="22" customFormat="1" ht="30" customHeight="1" x14ac:dyDescent="0.25">
      <c r="A43" s="15" t="s">
        <v>21</v>
      </c>
      <c r="B43" s="23">
        <v>85821130368</v>
      </c>
      <c r="C43" s="16" t="s">
        <v>3</v>
      </c>
      <c r="D43" s="17">
        <v>1.66</v>
      </c>
      <c r="E43" s="15" t="s">
        <v>7</v>
      </c>
    </row>
    <row r="44" spans="1:5" s="18" customFormat="1" ht="30" customHeight="1" x14ac:dyDescent="0.25">
      <c r="A44" s="19" t="s">
        <v>33</v>
      </c>
      <c r="B44" s="25"/>
      <c r="C44" s="20"/>
      <c r="D44" s="21">
        <f>D43</f>
        <v>1.66</v>
      </c>
      <c r="E44" s="19"/>
    </row>
    <row r="45" spans="1:5" s="24" customFormat="1" ht="30" customHeight="1" x14ac:dyDescent="0.25">
      <c r="A45" s="15" t="s">
        <v>52</v>
      </c>
      <c r="B45" s="23">
        <v>31697259786</v>
      </c>
      <c r="C45" s="16" t="s">
        <v>3</v>
      </c>
      <c r="D45" s="17">
        <v>87.01</v>
      </c>
      <c r="E45" s="15" t="s">
        <v>53</v>
      </c>
    </row>
    <row r="46" spans="1:5" s="22" customFormat="1" ht="30" customHeight="1" x14ac:dyDescent="0.25">
      <c r="A46" s="19" t="s">
        <v>54</v>
      </c>
      <c r="B46" s="25"/>
      <c r="C46" s="20"/>
      <c r="D46" s="21">
        <f>D45</f>
        <v>87.01</v>
      </c>
      <c r="E46" s="19"/>
    </row>
    <row r="47" spans="1:5" s="22" customFormat="1" ht="30" customHeight="1" x14ac:dyDescent="0.25">
      <c r="A47" s="15" t="s">
        <v>97</v>
      </c>
      <c r="B47" s="16"/>
      <c r="C47" s="16"/>
      <c r="D47" s="17">
        <v>115.69</v>
      </c>
      <c r="E47" s="15" t="s">
        <v>58</v>
      </c>
    </row>
    <row r="48" spans="1:5" s="22" customFormat="1" ht="30" customHeight="1" x14ac:dyDescent="0.25">
      <c r="A48" s="19" t="s">
        <v>98</v>
      </c>
      <c r="B48" s="25"/>
      <c r="C48" s="20"/>
      <c r="D48" s="21">
        <f>D47</f>
        <v>115.69</v>
      </c>
      <c r="E48" s="19"/>
    </row>
    <row r="49" spans="1:5" s="22" customFormat="1" ht="30" customHeight="1" x14ac:dyDescent="0.25">
      <c r="A49" s="15" t="s">
        <v>57</v>
      </c>
      <c r="B49" s="23"/>
      <c r="C49" s="16"/>
      <c r="D49" s="17">
        <v>30.4</v>
      </c>
      <c r="E49" s="15" t="s">
        <v>58</v>
      </c>
    </row>
    <row r="50" spans="1:5" s="22" customFormat="1" ht="30" customHeight="1" x14ac:dyDescent="0.25">
      <c r="A50" s="15" t="s">
        <v>57</v>
      </c>
      <c r="B50" s="23"/>
      <c r="C50" s="16"/>
      <c r="D50" s="17">
        <v>25.9</v>
      </c>
      <c r="E50" s="15" t="s">
        <v>51</v>
      </c>
    </row>
    <row r="51" spans="1:5" s="22" customFormat="1" ht="30" customHeight="1" x14ac:dyDescent="0.25">
      <c r="A51" s="15" t="s">
        <v>57</v>
      </c>
      <c r="B51" s="23"/>
      <c r="C51" s="16"/>
      <c r="D51" s="17">
        <v>76.75</v>
      </c>
      <c r="E51" s="15" t="s">
        <v>68</v>
      </c>
    </row>
    <row r="52" spans="1:5" s="22" customFormat="1" ht="30" customHeight="1" x14ac:dyDescent="0.25">
      <c r="A52" s="19" t="s">
        <v>59</v>
      </c>
      <c r="B52" s="25"/>
      <c r="C52" s="20"/>
      <c r="D52" s="21">
        <f>D49+D50+D51</f>
        <v>133.05000000000001</v>
      </c>
      <c r="E52" s="19"/>
    </row>
    <row r="53" spans="1:5" s="22" customFormat="1" ht="30" customHeight="1" x14ac:dyDescent="0.25">
      <c r="A53" s="15" t="s">
        <v>16</v>
      </c>
      <c r="B53" s="23">
        <v>68419124305</v>
      </c>
      <c r="C53" s="16" t="s">
        <v>3</v>
      </c>
      <c r="D53" s="17">
        <v>10.62</v>
      </c>
      <c r="E53" s="15" t="s">
        <v>26</v>
      </c>
    </row>
    <row r="54" spans="1:5" s="22" customFormat="1" ht="30" customHeight="1" x14ac:dyDescent="0.25">
      <c r="A54" s="19" t="s">
        <v>34</v>
      </c>
      <c r="B54" s="25"/>
      <c r="C54" s="20"/>
      <c r="D54" s="21">
        <f>D53</f>
        <v>10.62</v>
      </c>
      <c r="E54" s="19"/>
    </row>
    <row r="55" spans="1:5" s="18" customFormat="1" ht="30" customHeight="1" x14ac:dyDescent="0.25">
      <c r="A55" s="19" t="s">
        <v>35</v>
      </c>
      <c r="B55" s="20"/>
      <c r="C55" s="20"/>
      <c r="D55" s="21">
        <f>D8+D10+D12+D14+D16+D18+D20+D22+D24+D26+D28+D30+D32+D34+D36+D38+D40+D42+D44+D46+D48+D52+D54</f>
        <v>5244.34</v>
      </c>
      <c r="E55" s="19"/>
    </row>
    <row r="56" spans="1:5" s="22" customFormat="1" ht="30" customHeight="1" x14ac:dyDescent="0.25">
      <c r="A56" s="5"/>
      <c r="B56" s="7"/>
      <c r="C56" s="7"/>
      <c r="D56" s="9"/>
      <c r="E56" s="5"/>
    </row>
    <row r="57" spans="1:5" s="22" customFormat="1" ht="30" customHeight="1" x14ac:dyDescent="0.25">
      <c r="A57" s="5"/>
      <c r="B57" s="7"/>
      <c r="C57" s="7"/>
      <c r="D57" s="9"/>
      <c r="E57" s="5"/>
    </row>
    <row r="58" spans="1:5" s="22" customFormat="1" ht="30" customHeight="1" x14ac:dyDescent="0.25">
      <c r="A58" s="5"/>
      <c r="B58" s="7"/>
      <c r="C58" s="7"/>
      <c r="D58" s="9"/>
      <c r="E58" s="5"/>
    </row>
    <row r="59" spans="1:5" s="22" customFormat="1" ht="30" customHeight="1" x14ac:dyDescent="0.25">
      <c r="A59" s="5"/>
      <c r="B59" s="7"/>
      <c r="C59" s="7"/>
      <c r="D59" s="9"/>
      <c r="E59" s="5"/>
    </row>
    <row r="60" spans="1:5" s="22" customFormat="1" ht="30" customHeight="1" x14ac:dyDescent="0.25">
      <c r="A60" s="4"/>
      <c r="B60" s="10"/>
      <c r="C60" s="6"/>
      <c r="D60" s="8"/>
      <c r="E60" s="4"/>
    </row>
    <row r="61" spans="1:5" s="22" customFormat="1" ht="30" customHeight="1" x14ac:dyDescent="0.25">
      <c r="A61" s="4"/>
      <c r="B61" s="10"/>
      <c r="C61" s="6"/>
      <c r="D61" s="8"/>
      <c r="E61" s="4"/>
    </row>
    <row r="62" spans="1:5" s="22" customFormat="1" ht="30" customHeight="1" x14ac:dyDescent="0.25">
      <c r="A62" s="5"/>
      <c r="B62" s="7"/>
      <c r="C62" s="7"/>
      <c r="D62" s="9"/>
      <c r="E62" s="5"/>
    </row>
    <row r="63" spans="1:5" s="22" customFormat="1" ht="40.5" customHeight="1" x14ac:dyDescent="0.25">
      <c r="A63" s="5"/>
      <c r="B63" s="7"/>
      <c r="C63" s="7"/>
      <c r="D63" s="9"/>
      <c r="E63" s="5"/>
    </row>
    <row r="64" spans="1:5" s="22" customFormat="1" ht="30" customHeight="1" x14ac:dyDescent="0.25">
      <c r="A64" s="5"/>
      <c r="B64" s="7"/>
      <c r="C64" s="7"/>
      <c r="D64" s="9"/>
      <c r="E64" s="5"/>
    </row>
    <row r="65" spans="1:5" ht="30" customHeight="1" x14ac:dyDescent="0.25"/>
    <row r="66" spans="1:5" ht="30" customHeight="1" x14ac:dyDescent="0.25"/>
    <row r="67" spans="1:5" ht="30" customHeight="1" x14ac:dyDescent="0.25"/>
    <row r="68" spans="1:5" ht="30" customHeight="1" x14ac:dyDescent="0.25"/>
    <row r="69" spans="1:5" ht="30" customHeight="1" x14ac:dyDescent="0.25"/>
    <row r="70" spans="1:5" ht="30" customHeight="1" x14ac:dyDescent="0.25"/>
    <row r="71" spans="1:5" ht="30" customHeight="1" x14ac:dyDescent="0.25"/>
    <row r="72" spans="1:5" s="1" customFormat="1" ht="30" customHeight="1" x14ac:dyDescent="0.25">
      <c r="A72" s="5"/>
      <c r="B72" s="7"/>
      <c r="C72" s="7"/>
      <c r="D72" s="9"/>
      <c r="E72" s="5"/>
    </row>
    <row r="73" spans="1:5" s="1" customFormat="1" ht="30" customHeight="1" x14ac:dyDescent="0.25">
      <c r="A73" s="5"/>
      <c r="B73" s="7"/>
      <c r="C73" s="7"/>
      <c r="D73" s="9"/>
      <c r="E73" s="5"/>
    </row>
    <row r="74" spans="1:5" ht="30" customHeight="1" x14ac:dyDescent="0.25"/>
    <row r="75" spans="1:5" ht="30" customHeight="1" x14ac:dyDescent="0.25"/>
    <row r="76" spans="1:5" ht="30" customHeight="1" x14ac:dyDescent="0.25"/>
    <row r="77" spans="1:5" ht="30" customHeight="1" x14ac:dyDescent="0.25"/>
  </sheetData>
  <mergeCells count="4">
    <mergeCell ref="A1:E1"/>
    <mergeCell ref="A2:E2"/>
    <mergeCell ref="A3:E3"/>
    <mergeCell ref="A4:E4"/>
  </mergeCells>
  <pageMargins left="0" right="0" top="0.74803149606299213" bottom="0.74803149606299213" header="0.31496062992125984" footer="0.31496062992125984"/>
  <pageSetup paperSize="9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574AB9-D9EB-48BB-A9D1-18A547350B6E}">
  <dimension ref="A1:C25"/>
  <sheetViews>
    <sheetView tabSelected="1" zoomScale="120" zoomScaleNormal="12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B5" sqref="B5"/>
    </sheetView>
  </sheetViews>
  <sheetFormatPr defaultRowHeight="30" customHeight="1" x14ac:dyDescent="0.25"/>
  <cols>
    <col min="1" max="1" width="30.28515625" customWidth="1"/>
    <col min="2" max="2" width="64.140625" customWidth="1"/>
  </cols>
  <sheetData>
    <row r="1" spans="1:3" s="1" customFormat="1" ht="30" customHeight="1" x14ac:dyDescent="0.25">
      <c r="A1" s="42" t="s">
        <v>36</v>
      </c>
      <c r="B1" s="42"/>
      <c r="C1" s="4"/>
    </row>
    <row r="2" spans="1:3" s="1" customFormat="1" ht="30" customHeight="1" x14ac:dyDescent="0.25">
      <c r="A2" s="4"/>
      <c r="B2" s="6"/>
      <c r="C2" s="4"/>
    </row>
    <row r="3" spans="1:3" s="1" customFormat="1" ht="30" customHeight="1" x14ac:dyDescent="0.25">
      <c r="A3" s="43" t="s">
        <v>37</v>
      </c>
      <c r="B3" s="43"/>
      <c r="C3" s="4"/>
    </row>
    <row r="4" spans="1:3" s="1" customFormat="1" ht="30" customHeight="1" x14ac:dyDescent="0.25">
      <c r="A4" s="44" t="str">
        <f>'kategorija 1'!A4:E4</f>
        <v>SVIBANJ 2025.</v>
      </c>
      <c r="B4" s="43"/>
      <c r="C4" s="4"/>
    </row>
    <row r="5" spans="1:3" s="1" customFormat="1" ht="30" customHeight="1" x14ac:dyDescent="0.25">
      <c r="B5" s="36" t="str">
        <f>'kategorija 1'!E5</f>
        <v>Datum objave: 06.06.2025.</v>
      </c>
    </row>
    <row r="6" spans="1:3" s="1" customFormat="1" ht="50.1" customHeight="1" x14ac:dyDescent="0.25">
      <c r="A6" s="28" t="s">
        <v>10</v>
      </c>
      <c r="B6" s="29" t="s">
        <v>14</v>
      </c>
    </row>
    <row r="7" spans="1:3" s="32" customFormat="1" ht="30" customHeight="1" x14ac:dyDescent="0.25">
      <c r="A7" s="30">
        <v>99471.21</v>
      </c>
      <c r="B7" s="31" t="s">
        <v>45</v>
      </c>
    </row>
    <row r="8" spans="1:3" s="32" customFormat="1" ht="30" customHeight="1" x14ac:dyDescent="0.25">
      <c r="A8" s="30">
        <v>3209.92</v>
      </c>
      <c r="B8" s="31" t="s">
        <v>44</v>
      </c>
    </row>
    <row r="9" spans="1:3" s="32" customFormat="1" ht="30" customHeight="1" x14ac:dyDescent="0.25">
      <c r="A9" s="30">
        <v>90.85</v>
      </c>
      <c r="B9" s="31" t="s">
        <v>47</v>
      </c>
    </row>
    <row r="10" spans="1:3" s="32" customFormat="1" ht="30" customHeight="1" x14ac:dyDescent="0.25">
      <c r="A10" s="30">
        <v>16028.39</v>
      </c>
      <c r="B10" s="31" t="s">
        <v>42</v>
      </c>
    </row>
    <row r="11" spans="1:3" s="32" customFormat="1" ht="30" customHeight="1" x14ac:dyDescent="0.25">
      <c r="A11" s="30">
        <v>53.09</v>
      </c>
      <c r="B11" s="31" t="s">
        <v>39</v>
      </c>
    </row>
    <row r="12" spans="1:3" s="32" customFormat="1" ht="30" customHeight="1" x14ac:dyDescent="0.25">
      <c r="A12" s="30">
        <v>200.44</v>
      </c>
      <c r="B12" s="31" t="s">
        <v>48</v>
      </c>
    </row>
    <row r="13" spans="1:3" s="32" customFormat="1" ht="30" customHeight="1" x14ac:dyDescent="0.25">
      <c r="A13" s="30">
        <v>3276.39</v>
      </c>
      <c r="B13" s="31" t="s">
        <v>41</v>
      </c>
    </row>
    <row r="14" spans="1:3" s="32" customFormat="1" ht="30" customHeight="1" x14ac:dyDescent="0.25">
      <c r="A14" s="30">
        <v>0</v>
      </c>
      <c r="B14" s="31" t="s">
        <v>12</v>
      </c>
    </row>
    <row r="15" spans="1:3" s="32" customFormat="1" ht="30" customHeight="1" x14ac:dyDescent="0.25">
      <c r="A15" s="30">
        <v>232.58</v>
      </c>
      <c r="B15" s="31" t="s">
        <v>11</v>
      </c>
    </row>
    <row r="16" spans="1:3" s="32" customFormat="1" ht="30" customHeight="1" x14ac:dyDescent="0.25">
      <c r="A16" s="30">
        <v>0</v>
      </c>
      <c r="B16" s="15" t="s">
        <v>49</v>
      </c>
    </row>
    <row r="17" spans="1:2" s="32" customFormat="1" ht="30" customHeight="1" x14ac:dyDescent="0.25">
      <c r="A17" s="33">
        <f>SUM(A7:A16)</f>
        <v>122562.87000000001</v>
      </c>
      <c r="B17" s="34" t="s">
        <v>8</v>
      </c>
    </row>
    <row r="18" spans="1:2" s="2" customFormat="1" ht="30" customHeight="1" x14ac:dyDescent="0.25">
      <c r="B18" s="3"/>
    </row>
    <row r="19" spans="1:2" s="2" customFormat="1" ht="30" customHeight="1" x14ac:dyDescent="0.25">
      <c r="A19" s="41" t="s">
        <v>43</v>
      </c>
      <c r="B19" s="41"/>
    </row>
    <row r="20" spans="1:2" s="2" customFormat="1" ht="24" customHeight="1" x14ac:dyDescent="0.25">
      <c r="A20" s="41" t="s">
        <v>40</v>
      </c>
      <c r="B20" s="41"/>
    </row>
    <row r="21" spans="1:2" s="2" customFormat="1" ht="30" customHeight="1" x14ac:dyDescent="0.25">
      <c r="A21" s="41" t="s">
        <v>50</v>
      </c>
      <c r="B21" s="41"/>
    </row>
    <row r="22" spans="1:2" s="2" customFormat="1" ht="30" customHeight="1" x14ac:dyDescent="0.25"/>
    <row r="23" spans="1:2" s="2" customFormat="1" ht="30" customHeight="1" x14ac:dyDescent="0.25"/>
    <row r="24" spans="1:2" s="2" customFormat="1" ht="30" customHeight="1" x14ac:dyDescent="0.25"/>
    <row r="25" spans="1:2" s="2" customFormat="1" ht="30" customHeight="1" x14ac:dyDescent="0.25"/>
  </sheetData>
  <mergeCells count="6">
    <mergeCell ref="A21:B21"/>
    <mergeCell ref="A20:B20"/>
    <mergeCell ref="A1:B1"/>
    <mergeCell ref="A3:B3"/>
    <mergeCell ref="A4:B4"/>
    <mergeCell ref="A19:B19"/>
  </mergeCells>
  <pageMargins left="0.39370078740157483" right="0" top="0.74803149606299213" bottom="0.74803149606299213" header="0.31496062992125984" footer="0.31496062992125984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kategorija 1</vt:lpstr>
      <vt:lpstr>kategorija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Racunovodstvo</cp:lastModifiedBy>
  <cp:lastPrinted>2024-06-06T10:46:20Z</cp:lastPrinted>
  <dcterms:created xsi:type="dcterms:W3CDTF">2016-11-01T03:33:07Z</dcterms:created>
  <dcterms:modified xsi:type="dcterms:W3CDTF">2025-06-06T08:22:53Z</dcterms:modified>
</cp:coreProperties>
</file>