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Racunovodstvo\Documents\PRORAČUN 20.12.2024\ŠKOLA\PRORAČUN-INFORMACIJE O TROŠENJU\"/>
    </mc:Choice>
  </mc:AlternateContent>
  <xr:revisionPtr revIDLastSave="0" documentId="13_ncr:1_{A08C8017-B41D-40B7-9A60-0CEE9E710C1E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kategorija 1" sheetId="7" r:id="rId1"/>
    <sheet name="kategorija 2" sheetId="3" r:id="rId2"/>
  </sheets>
  <definedNames>
    <definedName name="Br_fakture">#REF!</definedName>
    <definedName name="NazivTvrtke">#REF!</definedName>
    <definedName name="rngInvoice">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3" i="7" l="1"/>
  <c r="D41" i="7"/>
  <c r="D21" i="7"/>
  <c r="D68" i="7" l="1"/>
  <c r="D92" i="7" l="1"/>
  <c r="D90" i="7"/>
  <c r="D88" i="7"/>
  <c r="D84" i="7"/>
  <c r="D80" i="7"/>
  <c r="D34" i="7"/>
  <c r="D74" i="7"/>
  <c r="D72" i="7"/>
  <c r="D70" i="7"/>
  <c r="D64" i="7" l="1"/>
  <c r="D62" i="7"/>
  <c r="D52" i="7"/>
  <c r="D48" i="7"/>
  <c r="D37" i="7"/>
  <c r="D31" i="7"/>
  <c r="D29" i="7"/>
  <c r="D26" i="7"/>
  <c r="D24" i="7"/>
  <c r="D86" i="7" l="1"/>
  <c r="D82" i="7"/>
  <c r="D60" i="7"/>
  <c r="D50" i="7"/>
  <c r="D8" i="7"/>
  <c r="D14" i="7"/>
  <c r="D12" i="7"/>
  <c r="D10" i="7" l="1"/>
  <c r="D39" i="7"/>
  <c r="B5" i="3"/>
  <c r="D78" i="7" l="1"/>
  <c r="D58" i="7"/>
  <c r="A4" i="3" l="1"/>
  <c r="A17" i="3" l="1"/>
  <c r="D16" i="7" l="1"/>
  <c r="D76" i="7" l="1"/>
  <c r="D56" i="7"/>
  <c r="D54" i="7"/>
  <c r="D45" i="7"/>
  <c r="D43" i="7"/>
  <c r="D18" i="7"/>
</calcChain>
</file>

<file path=xl/sharedStrings.xml><?xml version="1.0" encoding="utf-8"?>
<sst xmlns="http://schemas.openxmlformats.org/spreadsheetml/2006/main" count="207" uniqueCount="140">
  <si>
    <t>Naziv primatelja</t>
  </si>
  <si>
    <t>OIB primatelja</t>
  </si>
  <si>
    <t>Sjedište primatelja</t>
  </si>
  <si>
    <t>ZAGREB</t>
  </si>
  <si>
    <t>3234 KOMUNALNE USLUGE</t>
  </si>
  <si>
    <t>3231 USLUGE TELEFONA, POŠTE I PRIJEVOZA</t>
  </si>
  <si>
    <t>3223 ENERGIJA</t>
  </si>
  <si>
    <t>3238 RAČUNALNE USLUGE</t>
  </si>
  <si>
    <t>UKUPNO</t>
  </si>
  <si>
    <t>NOVA GRADIŠKA</t>
  </si>
  <si>
    <t>IČIĆI</t>
  </si>
  <si>
    <t>Ukupan iznos zbirne isplate</t>
  </si>
  <si>
    <t>3241 NAKNADE TROŠKOVA OSOBAMA IZVAN RADNOG ODNOSA</t>
  </si>
  <si>
    <t xml:space="preserve">3214 OSTALE NAKNADE TROŠKOVA ZAPOSLENIMA </t>
  </si>
  <si>
    <t>Ukupan iznos isplate</t>
  </si>
  <si>
    <t>Vrsta rashoda/ izdatka</t>
  </si>
  <si>
    <t>OSIJEK</t>
  </si>
  <si>
    <t>HRVATSKA RADIOTELEVIZIJA</t>
  </si>
  <si>
    <t>VODOVOD ZAPADNE SLAVONIJE d.o.o.</t>
  </si>
  <si>
    <t xml:space="preserve">LEPRINKA d.o.o. </t>
  </si>
  <si>
    <t>HP - HRVATSKA POŠTA d.d.</t>
  </si>
  <si>
    <t>VELIKA GORICA</t>
  </si>
  <si>
    <t>HRVATSKI TELEKOM d.d.</t>
  </si>
  <si>
    <t>FINANCIJSKA AGENCIJA</t>
  </si>
  <si>
    <t>HEP ELEKTRA d.o.o.</t>
  </si>
  <si>
    <t>ODLAGALIŠTE d.o.o.</t>
  </si>
  <si>
    <t>97575612726</t>
  </si>
  <si>
    <t>41317489366</t>
  </si>
  <si>
    <t>3295 PRISTOJBE I NAKNADE</t>
  </si>
  <si>
    <t>UKUPNO HEP ELEKTRA d.o.o.</t>
  </si>
  <si>
    <t>UKUPNO HEP PLIN d.o.o.</t>
  </si>
  <si>
    <t>UKUPNO HP-HRVATSKA POŠTA d.d.</t>
  </si>
  <si>
    <t>UKUPNO HRVATSKI TELEKOM d.d.</t>
  </si>
  <si>
    <t>UKUPNO VODOVOD ZAPADNE SLAVONIJE d.o.o.</t>
  </si>
  <si>
    <t>UKUPNO ODLAGALIŠTE d.o.o.</t>
  </si>
  <si>
    <t>UKUPNO FINANCIJSKA AGENCIJA</t>
  </si>
  <si>
    <t>UKUPNO LEPRINKA d.o.o.</t>
  </si>
  <si>
    <t>UKUPNO HRT</t>
  </si>
  <si>
    <t>SVEUKUPNO</t>
  </si>
  <si>
    <t>Elektrotehnička i ekonomska škola Nova Gradiška</t>
  </si>
  <si>
    <t xml:space="preserve">INFORMACIJA O TROŠENJU SREDSTAVA </t>
  </si>
  <si>
    <t>43965974818</t>
  </si>
  <si>
    <t>3121 OSTALI RASHODI ZA ZAPOSLENE**</t>
  </si>
  <si>
    <t>** podatak uključuje neto iznos, doprinose mirovinskog i zdravstvenog osiguranja te porez na dohodak</t>
  </si>
  <si>
    <t>3212 NAKNADE ZA PRIJEVOZ, ZA RAD NA TERENU I ODVOJENI ŽIVOT**</t>
  </si>
  <si>
    <t>3132 DOPRINOSI NA PLAĆU ZA OBVEZNO ZDRAVSTVENO OSIGURANJE</t>
  </si>
  <si>
    <t>* podatak uključuje zbirni iznos bruto plaće koji sadrži neto plaću (bez bolovanja na teret HZZO-a), doprinos MO I i II stup i porez na dohodak</t>
  </si>
  <si>
    <t>3113 BRUTO PLAĆA ZA PREKOVREMENI RAD*</t>
  </si>
  <si>
    <t>3111  BRUTO PLAĆA ZA REDOVAN RAD*</t>
  </si>
  <si>
    <t>HEP-PLIN d.o.o.</t>
  </si>
  <si>
    <t>3224 MATERIJAL I DIJELOVI ZA TEKUĆE I INVESTICIJSKO ODRŽAVANJE</t>
  </si>
  <si>
    <t>GRAD NOVA GRADIŠKA</t>
  </si>
  <si>
    <t>08658615403</t>
  </si>
  <si>
    <t>UKUPNO GRAD NOVA GRADIŠKA</t>
  </si>
  <si>
    <t>3114 BRUTO PLAĆA ZA POSEBNE UVJETE RADA*</t>
  </si>
  <si>
    <t>3211 SLUŽBENA PUTOVANJA**</t>
  </si>
  <si>
    <t>3299 OSTALI NESPOMENUTI RASHODI POSLOVANJA-UČENIČKI SERVIS ***</t>
  </si>
  <si>
    <t>*** podatak uključuje neto iznos-ugovorenu zaradu učenika i doprinose za obavezno osiguranje učenika (zdravstveno i mirovinsko)  od posljedica nesreće na radu i profesionalnog oboljenja</t>
  </si>
  <si>
    <t>3221 UREDSKI MATERIJAL I OSTALI MATERIJALNI RASHODI</t>
  </si>
  <si>
    <t>MKM d.o.o.</t>
  </si>
  <si>
    <t>43616114716</t>
  </si>
  <si>
    <t>UKUPNO MKM d.o.o.</t>
  </si>
  <si>
    <t>KONICA MINOLTA HRVATSKA d.o.o.</t>
  </si>
  <si>
    <t>3239 OSTALE USLUGE</t>
  </si>
  <si>
    <t>UKUPNO KONICA MINOLTA HRVATSKA d.o.o.</t>
  </si>
  <si>
    <t>3299 OSTALI NESPOMENUTI RASHODI POSLOVANJA</t>
  </si>
  <si>
    <t>3433 ZATEZNE KAMATE</t>
  </si>
  <si>
    <t>4241 KNJIGE</t>
  </si>
  <si>
    <t>3222 MATERIJAL I SIROVINE</t>
  </si>
  <si>
    <t>3225 SITNI INVENTAR I AUTO GUME</t>
  </si>
  <si>
    <t>KIPŠIĆ d.o.o.</t>
  </si>
  <si>
    <t>UKUPNO KIPŠIĆ d.o.o.</t>
  </si>
  <si>
    <t>3236 ZDRAVSTVENE I VETERINARSKE USLUGE</t>
  </si>
  <si>
    <t>DRŽAVNI PRORAČUN REPUBLIKE HRVATSKE</t>
  </si>
  <si>
    <t>PROSINAC 2024.</t>
  </si>
  <si>
    <t>RENIĆ d.o.o.</t>
  </si>
  <si>
    <t>UKUPNO RENIĆ d.o.o.</t>
  </si>
  <si>
    <t>TRGOVAČKI OBRT ELECTRIC vl. Robert Vukšić</t>
  </si>
  <si>
    <t>DAVID d.o.o.</t>
  </si>
  <si>
    <t>35321872873</t>
  </si>
  <si>
    <t>STARO PETROVO SELO</t>
  </si>
  <si>
    <t>UKUPNO DAVID d.o.o.</t>
  </si>
  <si>
    <t>AFEL d.o.o.</t>
  </si>
  <si>
    <t>UKUPNO AFEL d.o.o.</t>
  </si>
  <si>
    <t>MODEL -EDUCA d.o.o.</t>
  </si>
  <si>
    <t>UKUPNO MODEL-EDUCA d.o.o.</t>
  </si>
  <si>
    <t>TWIN vl. Tomislav Wirth</t>
  </si>
  <si>
    <t>UKUPNO TWIN</t>
  </si>
  <si>
    <t>FIESTA d.o.o.</t>
  </si>
  <si>
    <t>UKUPNO FIESTA d.o.o.</t>
  </si>
  <si>
    <t>KONZUM PLUS d.o.o.</t>
  </si>
  <si>
    <t>UKUPNO KONZUM PLUS d.o.o.</t>
  </si>
  <si>
    <t>DIM-ING, obrt za dimnjačarstvo vl. Josip Baković</t>
  </si>
  <si>
    <t>DOM ZDRAVLJA DR. ANDRIJA ŠTAMPAR</t>
  </si>
  <si>
    <t>00777993329</t>
  </si>
  <si>
    <t>UKUPNO DOM ZDRAVLJA DR. A.ŠTAMPAR</t>
  </si>
  <si>
    <t>ABACO grafička radionica vl. Kristijan Abramović</t>
  </si>
  <si>
    <t>UKUPNO ABACO grafička radionica</t>
  </si>
  <si>
    <t>PROMOART vl. Ksenija Vlainić</t>
  </si>
  <si>
    <t>UKUPNO PROMOART</t>
  </si>
  <si>
    <t>AUTO MOTO CENTAR NOVA GRADIŠKA d.o.o.</t>
  </si>
  <si>
    <t xml:space="preserve">UKUPNO AUTO MOTO CENTAR </t>
  </si>
  <si>
    <t>TRGOVAČKI OBRT PAUN vl. Josip Ivanišević</t>
  </si>
  <si>
    <t>3293 REPREZENTACIJA</t>
  </si>
  <si>
    <t>UKUPNO T.O. PAUN</t>
  </si>
  <si>
    <t>SUMA d.o.o.</t>
  </si>
  <si>
    <t>UKUPNO SUMA d.o.o.</t>
  </si>
  <si>
    <t>STARI TIGAR, obrt za ugostiteljstvo vl. Ivana Blažić</t>
  </si>
  <si>
    <t>UKUPNO STARI TIGAR</t>
  </si>
  <si>
    <t>HRVATSKA MREŽA ŠKOLSKIH KNJIŽNIČARA</t>
  </si>
  <si>
    <t>BJELOVAR</t>
  </si>
  <si>
    <t>3294 ČLANARINE I NORME</t>
  </si>
  <si>
    <t>UKUPNO HRVATSKA MREŽA ŠKOLSKIH KNJIŽNIČARA</t>
  </si>
  <si>
    <t>UKUNO DRŽAVNI PRORAČUN RH</t>
  </si>
  <si>
    <t>3431 BANKARSKE USLUGE I USLUGE PLATNOG PROMETA</t>
  </si>
  <si>
    <t>JAVNI BILJEŽNIK DOMAGOJ STRINAVIĆ</t>
  </si>
  <si>
    <t>UKUPNO JAVNI BILJEŽNIK DOMAGOJ STRINAVIĆ</t>
  </si>
  <si>
    <t>TRGOVINA IVANA vl. Slavica Kožulj</t>
  </si>
  <si>
    <t>UKUPNO TRGOVINA IVANA</t>
  </si>
  <si>
    <t>PLODINE d.d.</t>
  </si>
  <si>
    <t>92510683607</t>
  </si>
  <si>
    <t>RIJEKA</t>
  </si>
  <si>
    <t>UKUPNO PLODINE d.d.</t>
  </si>
  <si>
    <t>ŠKOLSKA KNJIGA d.d.</t>
  </si>
  <si>
    <t>UKUPNO ŠKOLSKA KNJIGA d.d.</t>
  </si>
  <si>
    <t>ZAGREBAČKA STVARNOST d.o.o.</t>
  </si>
  <si>
    <t>UKUPNO ZAGREBAČKA STVARNOST d.o.o.</t>
  </si>
  <si>
    <t>LEKTIRA d.o.o.</t>
  </si>
  <si>
    <t>05611146154</t>
  </si>
  <si>
    <t>KOSTRENA</t>
  </si>
  <si>
    <t>UKUPNO LEKTIRA d.o.o.</t>
  </si>
  <si>
    <t>FILIA d.o.o.</t>
  </si>
  <si>
    <t>09653926570</t>
  </si>
  <si>
    <t>GORNJA VRBA</t>
  </si>
  <si>
    <t>UKUPNO FILIA d.o.o.</t>
  </si>
  <si>
    <t>PJER, obrt za prijevoz trgovinu i usluge vl. Mario Pierobon</t>
  </si>
  <si>
    <t>UKUPNO PJER, obrt za prijevoz trgovinu i usluge</t>
  </si>
  <si>
    <t>UKUPNO T.O. ELECTRIC</t>
  </si>
  <si>
    <t>UKUPNO DIM-ING, obrt za dimnjačarstvo</t>
  </si>
  <si>
    <t>Datum objave: 10.01.2025.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</si>
</sst>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_k_n_-;\-* #,##0.00\ _k_n_-;_-* &quot;-&quot;??\ _k_n_-;_-@_-"/>
    <numFmt numFmtId="165" formatCode="_-* #,##0.00\ _k_n_-;\-* #,##0.00\ _k_n_-;_-* &quot;-&quot;??\ _k_n_-;_-@"/>
  </numFmts>
  <fonts count="12" x14ac:knownFonts="1">
    <font>
      <sz val="11"/>
      <color rgb="FF0F5666"/>
      <name val="Calibri"/>
      <scheme val="minor"/>
    </font>
    <font>
      <sz val="11"/>
      <color rgb="FF0F566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color rgb="FF0F5666"/>
      <name val="Calibri"/>
      <family val="2"/>
      <charset val="238"/>
      <scheme val="minor"/>
    </font>
    <font>
      <sz val="11"/>
      <color rgb="FF0F5666"/>
      <name val="Calibri"/>
      <family val="2"/>
      <charset val="238"/>
      <scheme val="minor"/>
    </font>
    <font>
      <sz val="12"/>
      <color rgb="FF0F5666"/>
      <name val="Calibri"/>
      <family val="2"/>
      <charset val="238"/>
      <scheme val="minor"/>
    </font>
    <font>
      <sz val="9"/>
      <color rgb="FF0F5666"/>
      <name val="Calibri"/>
      <family val="2"/>
      <charset val="238"/>
      <scheme val="minor"/>
    </font>
    <font>
      <b/>
      <sz val="9"/>
      <color rgb="FF0F566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8">
    <xf numFmtId="0" fontId="0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right" vertical="center" wrapText="1"/>
    </xf>
    <xf numFmtId="4" fontId="0" fillId="0" borderId="0" xfId="0" applyNumberFormat="1" applyFont="1" applyAlignment="1">
      <alignment horizontal="right" vertical="center" wrapText="1"/>
    </xf>
    <xf numFmtId="49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top" wrapText="1"/>
    </xf>
    <xf numFmtId="4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65" fontId="6" fillId="0" borderId="0" xfId="1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165" fontId="7" fillId="0" borderId="0" xfId="1" applyNumberFormat="1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top" wrapText="1"/>
    </xf>
    <xf numFmtId="49" fontId="7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top" wrapText="1"/>
    </xf>
    <xf numFmtId="165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0" fillId="0" borderId="0" xfId="0" applyNumberFormat="1" applyFont="1" applyAlignment="1">
      <alignment vertical="top" wrapText="1"/>
    </xf>
    <xf numFmtId="0" fontId="11" fillId="0" borderId="0" xfId="0" applyFont="1" applyFill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7" fontId="5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7" fontId="1" fillId="0" borderId="0" xfId="0" applyNumberFormat="1" applyFont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 wrapText="1"/>
    </xf>
  </cellXfs>
  <cellStyles count="2">
    <cellStyle name="Normalno" xfId="0" builtinId="0"/>
    <cellStyle name="Zarez" xfId="1" builtinId="3"/>
  </cellStyles>
  <dxfs count="26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numFmt numFmtId="165" formatCode="_-* #,##0.00\ _k_n_-;\-* #,##0.00\ _k_n_-;_-* &quot;-&quot;??\ _k_n_-;_-@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numFmt numFmtId="165" formatCode="_-* #,##0.00\ _k_n_-;\-* #,##0.00\ _k_n_-;_-* &quot;-&quot;??\ _k_n_-;_-@"/>
      <alignment horizontal="center" vertical="center" textRotation="0" wrapText="1" indent="0" justifyLastLine="0" shrinkToFit="0" readingOrder="0"/>
    </dxf>
    <dxf>
      <border outline="0">
        <top style="thin">
          <color theme="4" tint="0.39997558519241921"/>
        </top>
      </border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</dxf>
    <dxf>
      <border outline="0"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numFmt numFmtId="165" formatCode="_-* #,##0.00\ _k_n_-;\-* #,##0.00\ _k_n_-;_-* &quot;-&quot;??\ _k_n_-;_-@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F5666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ill>
        <patternFill patternType="none"/>
      </fill>
    </dxf>
    <dxf>
      <fill>
        <patternFill patternType="solid">
          <fgColor rgb="FFD2EDF4"/>
          <bgColor rgb="FFD2EDF4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D2EDF4"/>
          <bgColor rgb="FFD2EDF4"/>
        </patternFill>
      </fill>
    </dxf>
    <dxf>
      <fill>
        <patternFill patternType="none"/>
      </fill>
    </dxf>
    <dxf>
      <fill>
        <patternFill patternType="none"/>
      </fill>
    </dxf>
  </dxfs>
  <tableStyles count="2">
    <tableStyle name="SIJEČANJ -style" pivot="0" count="4" xr9:uid="{00000000-0011-0000-FFFF-FFFF00000000}">
      <tableStyleElement type="headerRow" dxfId="25"/>
      <tableStyleElement type="totalRow" dxfId="24"/>
      <tableStyleElement type="firstRowStripe" dxfId="23"/>
      <tableStyleElement type="secondRowStripe" dxfId="22"/>
    </tableStyle>
    <tableStyle name="VELJAČA-style" pivot="0" count="4" xr9:uid="{00000000-0011-0000-FFFF-FFFF01000000}">
      <tableStyleElement type="headerRow" dxfId="21"/>
      <tableStyleElement type="totalRow" dxfId="20"/>
      <tableStyleElement type="firstRowStripe" dxfId="19"/>
      <tableStyleElement type="secondRowStrip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8186593-7479-4A8A-BF9D-DBD8BBAB7FBD}" name="Tablica37" displayName="Tablica37" ref="A6:E94" totalsRowCount="1" headerRowDxfId="17" dataDxfId="16">
  <autoFilter ref="A6:E93" xr:uid="{88186593-7479-4A8A-BF9D-DBD8BBAB7FBD}"/>
  <tableColumns count="5">
    <tableColumn id="1" xr3:uid="{3E5E2270-87B5-4A2F-AB6D-DD88F84CADAC}" name="Naziv primatelja" dataDxfId="15" totalsRowDxfId="4"/>
    <tableColumn id="2" xr3:uid="{7B5BD59F-4317-4B35-B98F-4D524651105A}" name="OIB primatelja" dataDxfId="14" totalsRowDxfId="3"/>
    <tableColumn id="3" xr3:uid="{4910BEC8-D5D7-4DD0-AA36-820A4BA342F6}" name="Sjedište primatelja" dataDxfId="13" totalsRowDxfId="2"/>
    <tableColumn id="4" xr3:uid="{280ED67B-78FC-4A25-9F39-47391A0E6E61}" name="Ukupan iznos isplate" dataDxfId="12" totalsRowDxfId="1" dataCellStyle="Zarez"/>
    <tableColumn id="5" xr3:uid="{C50D8AE6-3660-4756-A205-99E27C7AA070}" name="Vrsta rashoda/ izdatka" dataDxfId="11" totalsRow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0D8898B-F330-46D8-8275-457056919CF4}" name="Tablica4" displayName="Tablica4" ref="A6:B17" totalsRowShown="0" headerRowDxfId="10" dataDxfId="8" headerRowBorderDxfId="9" tableBorderDxfId="7">
  <autoFilter ref="A6:B17" xr:uid="{EF98A287-3D26-4E8A-AC8A-60C5711ACDDF}"/>
  <tableColumns count="2">
    <tableColumn id="1" xr3:uid="{09EF8316-7DF6-4CA4-B81C-42ACD6CB62D1}" name="Ukupan iznos zbirne isplate" dataDxfId="6"/>
    <tableColumn id="2" xr3:uid="{688C0F92-CA6E-4031-8FFD-15C342AC648F}" name="Vrsta rashoda/ izdatka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3E0F2-0A2A-4055-B8C1-370923CF8DCE}">
  <dimension ref="A1:F117"/>
  <sheetViews>
    <sheetView zoomScale="120" zoomScaleNormal="120" workbookViewId="0">
      <pane xSplit="5" ySplit="6" topLeftCell="F7" activePane="bottomRight" state="frozen"/>
      <selection pane="topRight" activeCell="F1" sqref="F1"/>
      <selection pane="bottomLeft" activeCell="A9" sqref="A9"/>
      <selection pane="bottomRight" activeCell="E5" sqref="E5"/>
    </sheetView>
  </sheetViews>
  <sheetFormatPr defaultRowHeight="15" x14ac:dyDescent="0.25"/>
  <cols>
    <col min="1" max="1" width="33.85546875" style="5" customWidth="1"/>
    <col min="2" max="2" width="16.42578125" style="7" customWidth="1"/>
    <col min="3" max="3" width="21.5703125" style="7" customWidth="1"/>
    <col min="4" max="4" width="16.85546875" style="9" customWidth="1"/>
    <col min="5" max="5" width="46.28515625" style="5" customWidth="1"/>
    <col min="6" max="6" width="11.28515625" bestFit="1" customWidth="1"/>
  </cols>
  <sheetData>
    <row r="1" spans="1:5" s="13" customFormat="1" ht="30" customHeight="1" x14ac:dyDescent="0.25">
      <c r="A1" s="39" t="s">
        <v>39</v>
      </c>
      <c r="B1" s="39"/>
      <c r="C1" s="39"/>
      <c r="D1" s="39"/>
      <c r="E1" s="39"/>
    </row>
    <row r="2" spans="1:5" s="11" customFormat="1" ht="30" customHeight="1" x14ac:dyDescent="0.25">
      <c r="A2" s="40"/>
      <c r="B2" s="40"/>
      <c r="C2" s="40"/>
      <c r="D2" s="40"/>
      <c r="E2" s="40"/>
    </row>
    <row r="3" spans="1:5" s="13" customFormat="1" ht="30" customHeight="1" x14ac:dyDescent="0.25">
      <c r="A3" s="41" t="s">
        <v>40</v>
      </c>
      <c r="B3" s="41"/>
      <c r="C3" s="41"/>
      <c r="D3" s="41"/>
      <c r="E3" s="41"/>
    </row>
    <row r="4" spans="1:5" s="13" customFormat="1" ht="30" customHeight="1" x14ac:dyDescent="0.25">
      <c r="A4" s="42" t="s">
        <v>74</v>
      </c>
      <c r="B4" s="41"/>
      <c r="C4" s="41"/>
      <c r="D4" s="41"/>
      <c r="E4" s="41"/>
    </row>
    <row r="5" spans="1:5" s="11" customFormat="1" ht="30" customHeight="1" x14ac:dyDescent="0.25">
      <c r="A5" s="28"/>
      <c r="B5" s="28"/>
      <c r="C5" s="28"/>
      <c r="D5" s="28"/>
      <c r="E5" s="38" t="s">
        <v>139</v>
      </c>
    </row>
    <row r="6" spans="1:5" s="27" customFormat="1" ht="50.1" customHeight="1" x14ac:dyDescent="0.25">
      <c r="A6" s="12" t="s">
        <v>0</v>
      </c>
      <c r="B6" s="27" t="s">
        <v>1</v>
      </c>
      <c r="C6" s="27" t="s">
        <v>2</v>
      </c>
      <c r="D6" s="14" t="s">
        <v>14</v>
      </c>
      <c r="E6" s="36" t="s">
        <v>15</v>
      </c>
    </row>
    <row r="7" spans="1:5" s="23" customFormat="1" ht="32.25" customHeight="1" x14ac:dyDescent="0.25">
      <c r="A7" s="15" t="s">
        <v>75</v>
      </c>
      <c r="B7" s="16">
        <v>96591335948</v>
      </c>
      <c r="C7" s="16" t="s">
        <v>9</v>
      </c>
      <c r="D7" s="17">
        <v>48.75</v>
      </c>
      <c r="E7" s="15" t="s">
        <v>58</v>
      </c>
    </row>
    <row r="8" spans="1:5" s="23" customFormat="1" ht="32.25" customHeight="1" x14ac:dyDescent="0.25">
      <c r="A8" s="19" t="s">
        <v>76</v>
      </c>
      <c r="B8" s="20"/>
      <c r="C8" s="20"/>
      <c r="D8" s="21">
        <f>D7</f>
        <v>48.75</v>
      </c>
      <c r="E8" s="19"/>
    </row>
    <row r="9" spans="1:5" s="23" customFormat="1" ht="30" customHeight="1" x14ac:dyDescent="0.25">
      <c r="A9" s="15" t="s">
        <v>77</v>
      </c>
      <c r="B9" s="24"/>
      <c r="C9" s="16"/>
      <c r="D9" s="17">
        <v>119.63</v>
      </c>
      <c r="E9" s="15" t="s">
        <v>58</v>
      </c>
    </row>
    <row r="10" spans="1:5" s="23" customFormat="1" ht="30" customHeight="1" x14ac:dyDescent="0.25">
      <c r="A10" s="19" t="s">
        <v>137</v>
      </c>
      <c r="B10" s="20"/>
      <c r="C10" s="20"/>
      <c r="D10" s="21">
        <f>D9</f>
        <v>119.63</v>
      </c>
      <c r="E10" s="19"/>
    </row>
    <row r="11" spans="1:5" s="23" customFormat="1" ht="30" customHeight="1" x14ac:dyDescent="0.25">
      <c r="A11" s="15" t="s">
        <v>78</v>
      </c>
      <c r="B11" s="24" t="s">
        <v>79</v>
      </c>
      <c r="C11" s="16" t="s">
        <v>80</v>
      </c>
      <c r="D11" s="17">
        <v>41.7</v>
      </c>
      <c r="E11" s="15" t="s">
        <v>58</v>
      </c>
    </row>
    <row r="12" spans="1:5" s="23" customFormat="1" ht="30" customHeight="1" x14ac:dyDescent="0.25">
      <c r="A12" s="19" t="s">
        <v>81</v>
      </c>
      <c r="B12" s="20"/>
      <c r="C12" s="20"/>
      <c r="D12" s="21">
        <f>D11</f>
        <v>41.7</v>
      </c>
      <c r="E12" s="19"/>
    </row>
    <row r="13" spans="1:5" s="23" customFormat="1" ht="30" customHeight="1" x14ac:dyDescent="0.25">
      <c r="A13" s="15" t="s">
        <v>82</v>
      </c>
      <c r="B13" s="16">
        <v>43238257395</v>
      </c>
      <c r="C13" s="16" t="s">
        <v>9</v>
      </c>
      <c r="D13" s="17">
        <v>62.1</v>
      </c>
      <c r="E13" s="15" t="s">
        <v>68</v>
      </c>
    </row>
    <row r="14" spans="1:5" s="23" customFormat="1" ht="30" customHeight="1" x14ac:dyDescent="0.25">
      <c r="A14" s="19" t="s">
        <v>83</v>
      </c>
      <c r="B14" s="20"/>
      <c r="C14" s="20"/>
      <c r="D14" s="21">
        <f>D13</f>
        <v>62.1</v>
      </c>
      <c r="E14" s="19"/>
    </row>
    <row r="15" spans="1:5" s="23" customFormat="1" ht="30" customHeight="1" x14ac:dyDescent="0.25">
      <c r="A15" s="15" t="s">
        <v>24</v>
      </c>
      <c r="B15" s="24" t="s">
        <v>41</v>
      </c>
      <c r="C15" s="16" t="s">
        <v>3</v>
      </c>
      <c r="D15" s="17">
        <v>1173.3699999999999</v>
      </c>
      <c r="E15" s="15" t="s">
        <v>6</v>
      </c>
    </row>
    <row r="16" spans="1:5" s="23" customFormat="1" ht="30" customHeight="1" x14ac:dyDescent="0.25">
      <c r="A16" s="19" t="s">
        <v>29</v>
      </c>
      <c r="B16" s="26"/>
      <c r="C16" s="20"/>
      <c r="D16" s="21">
        <f>D15</f>
        <v>1173.3699999999999</v>
      </c>
      <c r="E16" s="19"/>
    </row>
    <row r="17" spans="1:5" s="23" customFormat="1" ht="30" customHeight="1" x14ac:dyDescent="0.25">
      <c r="A17" s="15" t="s">
        <v>49</v>
      </c>
      <c r="B17" s="24" t="s">
        <v>27</v>
      </c>
      <c r="C17" s="16" t="s">
        <v>16</v>
      </c>
      <c r="D17" s="17">
        <v>2308.25</v>
      </c>
      <c r="E17" s="15" t="s">
        <v>6</v>
      </c>
    </row>
    <row r="18" spans="1:5" s="23" customFormat="1" ht="30" customHeight="1" x14ac:dyDescent="0.25">
      <c r="A18" s="19" t="s">
        <v>30</v>
      </c>
      <c r="B18" s="26"/>
      <c r="C18" s="20"/>
      <c r="D18" s="21">
        <f>D17</f>
        <v>2308.25</v>
      </c>
      <c r="E18" s="19"/>
    </row>
    <row r="19" spans="1:5" s="23" customFormat="1" ht="30" customHeight="1" x14ac:dyDescent="0.25">
      <c r="A19" s="15" t="s">
        <v>59</v>
      </c>
      <c r="B19" s="24" t="s">
        <v>60</v>
      </c>
      <c r="C19" s="16" t="s">
        <v>9</v>
      </c>
      <c r="D19" s="17">
        <v>16.75</v>
      </c>
      <c r="E19" s="15" t="s">
        <v>50</v>
      </c>
    </row>
    <row r="20" spans="1:5" s="23" customFormat="1" ht="30" customHeight="1" x14ac:dyDescent="0.25">
      <c r="A20" s="15" t="s">
        <v>59</v>
      </c>
      <c r="B20" s="24" t="s">
        <v>60</v>
      </c>
      <c r="C20" s="16" t="s">
        <v>9</v>
      </c>
      <c r="D20" s="17">
        <v>35.200000000000003</v>
      </c>
      <c r="E20" s="15" t="s">
        <v>58</v>
      </c>
    </row>
    <row r="21" spans="1:5" s="23" customFormat="1" ht="30" customHeight="1" x14ac:dyDescent="0.25">
      <c r="A21" s="19" t="s">
        <v>61</v>
      </c>
      <c r="B21" s="26"/>
      <c r="C21" s="20"/>
      <c r="D21" s="21">
        <f>D19+D20</f>
        <v>51.95</v>
      </c>
      <c r="E21" s="19"/>
    </row>
    <row r="22" spans="1:5" s="23" customFormat="1" ht="30" customHeight="1" x14ac:dyDescent="0.25">
      <c r="A22" s="15" t="s">
        <v>84</v>
      </c>
      <c r="B22" s="16">
        <v>75261823939</v>
      </c>
      <c r="C22" s="16" t="s">
        <v>3</v>
      </c>
      <c r="D22" s="17">
        <v>1942.07</v>
      </c>
      <c r="E22" s="15" t="s">
        <v>69</v>
      </c>
    </row>
    <row r="23" spans="1:5" s="23" customFormat="1" ht="30" customHeight="1" x14ac:dyDescent="0.25">
      <c r="A23" s="15" t="s">
        <v>84</v>
      </c>
      <c r="B23" s="16">
        <v>75261823939</v>
      </c>
      <c r="C23" s="16" t="s">
        <v>3</v>
      </c>
      <c r="D23" s="17">
        <v>43.38</v>
      </c>
      <c r="E23" s="15" t="s">
        <v>58</v>
      </c>
    </row>
    <row r="24" spans="1:5" s="23" customFormat="1" ht="30" customHeight="1" x14ac:dyDescent="0.25">
      <c r="A24" s="19" t="s">
        <v>85</v>
      </c>
      <c r="B24" s="26"/>
      <c r="C24" s="20"/>
      <c r="D24" s="21">
        <f>D22+D23</f>
        <v>1985.45</v>
      </c>
      <c r="E24" s="19"/>
    </row>
    <row r="25" spans="1:5" s="23" customFormat="1" ht="30" customHeight="1" x14ac:dyDescent="0.25">
      <c r="A25" s="15" t="s">
        <v>86</v>
      </c>
      <c r="B25" s="24"/>
      <c r="C25" s="16"/>
      <c r="D25" s="17">
        <v>378.75</v>
      </c>
      <c r="E25" s="15" t="s">
        <v>69</v>
      </c>
    </row>
    <row r="26" spans="1:5" s="23" customFormat="1" ht="30" customHeight="1" x14ac:dyDescent="0.25">
      <c r="A26" s="19" t="s">
        <v>87</v>
      </c>
      <c r="B26" s="26"/>
      <c r="C26" s="20"/>
      <c r="D26" s="21">
        <f>D25</f>
        <v>378.75</v>
      </c>
      <c r="E26" s="19"/>
    </row>
    <row r="27" spans="1:5" s="23" customFormat="1" ht="30" customHeight="1" x14ac:dyDescent="0.25">
      <c r="A27" s="15" t="s">
        <v>88</v>
      </c>
      <c r="B27" s="16">
        <v>11383869911</v>
      </c>
      <c r="C27" s="16" t="s">
        <v>9</v>
      </c>
      <c r="D27" s="17">
        <v>166</v>
      </c>
      <c r="E27" s="15" t="s">
        <v>69</v>
      </c>
    </row>
    <row r="28" spans="1:5" s="23" customFormat="1" ht="30" customHeight="1" x14ac:dyDescent="0.25">
      <c r="A28" s="15" t="s">
        <v>88</v>
      </c>
      <c r="B28" s="16">
        <v>11383869911</v>
      </c>
      <c r="C28" s="16" t="s">
        <v>9</v>
      </c>
      <c r="D28" s="17">
        <v>122.1</v>
      </c>
      <c r="E28" s="15" t="s">
        <v>58</v>
      </c>
    </row>
    <row r="29" spans="1:5" s="23" customFormat="1" ht="30" customHeight="1" x14ac:dyDescent="0.25">
      <c r="A29" s="19" t="s">
        <v>89</v>
      </c>
      <c r="B29" s="26"/>
      <c r="C29" s="20"/>
      <c r="D29" s="21">
        <f>D27+D28</f>
        <v>288.10000000000002</v>
      </c>
      <c r="E29" s="19"/>
    </row>
    <row r="30" spans="1:5" s="23" customFormat="1" ht="30" customHeight="1" x14ac:dyDescent="0.25">
      <c r="A30" s="15" t="s">
        <v>90</v>
      </c>
      <c r="B30" s="16">
        <v>62226620908</v>
      </c>
      <c r="C30" s="16" t="s">
        <v>3</v>
      </c>
      <c r="D30" s="17">
        <v>104.98</v>
      </c>
      <c r="E30" s="15" t="s">
        <v>69</v>
      </c>
    </row>
    <row r="31" spans="1:5" s="23" customFormat="1" ht="30" customHeight="1" x14ac:dyDescent="0.25">
      <c r="A31" s="19" t="s">
        <v>91</v>
      </c>
      <c r="B31" s="26"/>
      <c r="C31" s="20"/>
      <c r="D31" s="21">
        <f>D30</f>
        <v>104.98</v>
      </c>
      <c r="E31" s="19"/>
    </row>
    <row r="32" spans="1:5" s="23" customFormat="1" ht="30" customHeight="1" x14ac:dyDescent="0.25">
      <c r="A32" s="15" t="s">
        <v>20</v>
      </c>
      <c r="B32" s="24">
        <v>87311810356</v>
      </c>
      <c r="C32" s="16" t="s">
        <v>21</v>
      </c>
      <c r="D32" s="17">
        <v>38.68</v>
      </c>
      <c r="E32" s="15" t="s">
        <v>5</v>
      </c>
    </row>
    <row r="33" spans="1:5" s="23" customFormat="1" ht="30" customHeight="1" x14ac:dyDescent="0.25">
      <c r="A33" s="15" t="s">
        <v>20</v>
      </c>
      <c r="B33" s="24">
        <v>87311810356</v>
      </c>
      <c r="C33" s="16" t="s">
        <v>21</v>
      </c>
      <c r="D33" s="17">
        <v>1.1000000000000001</v>
      </c>
      <c r="E33" s="15" t="s">
        <v>114</v>
      </c>
    </row>
    <row r="34" spans="1:5" s="25" customFormat="1" ht="30" customHeight="1" x14ac:dyDescent="0.25">
      <c r="A34" s="19" t="s">
        <v>31</v>
      </c>
      <c r="B34" s="26"/>
      <c r="C34" s="20"/>
      <c r="D34" s="21">
        <f>D32+D33</f>
        <v>39.78</v>
      </c>
      <c r="E34" s="19"/>
    </row>
    <row r="35" spans="1:5" s="23" customFormat="1" ht="30" customHeight="1" x14ac:dyDescent="0.25">
      <c r="A35" s="15" t="s">
        <v>22</v>
      </c>
      <c r="B35" s="24">
        <v>81793146560</v>
      </c>
      <c r="C35" s="16" t="s">
        <v>3</v>
      </c>
      <c r="D35" s="17">
        <v>119.42</v>
      </c>
      <c r="E35" s="15" t="s">
        <v>5</v>
      </c>
    </row>
    <row r="36" spans="1:5" s="23" customFormat="1" ht="30" customHeight="1" x14ac:dyDescent="0.25">
      <c r="A36" s="15" t="s">
        <v>22</v>
      </c>
      <c r="B36" s="24">
        <v>81793146560</v>
      </c>
      <c r="C36" s="16" t="s">
        <v>3</v>
      </c>
      <c r="D36" s="17">
        <v>0.06</v>
      </c>
      <c r="E36" s="15" t="s">
        <v>66</v>
      </c>
    </row>
    <row r="37" spans="1:5" s="25" customFormat="1" ht="30" customHeight="1" x14ac:dyDescent="0.25">
      <c r="A37" s="19" t="s">
        <v>32</v>
      </c>
      <c r="B37" s="26"/>
      <c r="C37" s="20"/>
      <c r="D37" s="21">
        <f>D35+D36</f>
        <v>119.48</v>
      </c>
      <c r="E37" s="19"/>
    </row>
    <row r="38" spans="1:5" s="23" customFormat="1" ht="30" customHeight="1" x14ac:dyDescent="0.25">
      <c r="A38" s="15" t="s">
        <v>70</v>
      </c>
      <c r="B38" s="16">
        <v>64164161839</v>
      </c>
      <c r="C38" s="16" t="s">
        <v>9</v>
      </c>
      <c r="D38" s="17">
        <v>462.5</v>
      </c>
      <c r="E38" s="15" t="s">
        <v>5</v>
      </c>
    </row>
    <row r="39" spans="1:5" s="23" customFormat="1" ht="30" customHeight="1" x14ac:dyDescent="0.25">
      <c r="A39" s="19" t="s">
        <v>71</v>
      </c>
      <c r="B39" s="26"/>
      <c r="C39" s="20"/>
      <c r="D39" s="21">
        <f>D38</f>
        <v>462.5</v>
      </c>
      <c r="E39" s="19"/>
    </row>
    <row r="40" spans="1:5" s="23" customFormat="1" ht="30" customHeight="1" x14ac:dyDescent="0.25">
      <c r="A40" s="15" t="s">
        <v>135</v>
      </c>
      <c r="B40" s="16"/>
      <c r="C40" s="16"/>
      <c r="D40" s="17">
        <v>50</v>
      </c>
      <c r="E40" s="15" t="s">
        <v>5</v>
      </c>
    </row>
    <row r="41" spans="1:5" s="23" customFormat="1" ht="30" customHeight="1" x14ac:dyDescent="0.25">
      <c r="A41" s="19" t="s">
        <v>136</v>
      </c>
      <c r="B41" s="26"/>
      <c r="C41" s="20"/>
      <c r="D41" s="21">
        <f>D40</f>
        <v>50</v>
      </c>
      <c r="E41" s="19"/>
    </row>
    <row r="42" spans="1:5" s="23" customFormat="1" ht="30" customHeight="1" x14ac:dyDescent="0.25">
      <c r="A42" s="15" t="s">
        <v>51</v>
      </c>
      <c r="B42" s="24" t="s">
        <v>52</v>
      </c>
      <c r="C42" s="16" t="s">
        <v>9</v>
      </c>
      <c r="D42" s="17">
        <v>2086.36</v>
      </c>
      <c r="E42" s="15" t="s">
        <v>4</v>
      </c>
    </row>
    <row r="43" spans="1:5" s="23" customFormat="1" ht="30" customHeight="1" x14ac:dyDescent="0.25">
      <c r="A43" s="19" t="s">
        <v>53</v>
      </c>
      <c r="B43" s="26"/>
      <c r="C43" s="20"/>
      <c r="D43" s="21">
        <f>D42</f>
        <v>2086.36</v>
      </c>
      <c r="E43" s="19"/>
    </row>
    <row r="44" spans="1:5" s="23" customFormat="1" ht="30" customHeight="1" x14ac:dyDescent="0.25">
      <c r="A44" s="15" t="s">
        <v>25</v>
      </c>
      <c r="B44" s="24" t="s">
        <v>26</v>
      </c>
      <c r="C44" s="16" t="s">
        <v>9</v>
      </c>
      <c r="D44" s="17">
        <v>92.51</v>
      </c>
      <c r="E44" s="15" t="s">
        <v>4</v>
      </c>
    </row>
    <row r="45" spans="1:5" s="23" customFormat="1" ht="30" customHeight="1" x14ac:dyDescent="0.25">
      <c r="A45" s="19" t="s">
        <v>34</v>
      </c>
      <c r="B45" s="26"/>
      <c r="C45" s="20"/>
      <c r="D45" s="21">
        <f>D44</f>
        <v>92.51</v>
      </c>
      <c r="E45" s="19"/>
    </row>
    <row r="46" spans="1:5" s="23" customFormat="1" ht="30" customHeight="1" x14ac:dyDescent="0.25">
      <c r="A46" s="15" t="s">
        <v>18</v>
      </c>
      <c r="B46" s="24">
        <v>71642681806</v>
      </c>
      <c r="C46" s="16" t="s">
        <v>9</v>
      </c>
      <c r="D46" s="17">
        <v>235.45</v>
      </c>
      <c r="E46" s="15" t="s">
        <v>4</v>
      </c>
    </row>
    <row r="47" spans="1:5" s="23" customFormat="1" ht="30" customHeight="1" x14ac:dyDescent="0.25">
      <c r="A47" s="15" t="s">
        <v>18</v>
      </c>
      <c r="B47" s="24">
        <v>71642681806</v>
      </c>
      <c r="C47" s="16" t="s">
        <v>9</v>
      </c>
      <c r="D47" s="17">
        <v>0.32</v>
      </c>
      <c r="E47" s="15" t="s">
        <v>66</v>
      </c>
    </row>
    <row r="48" spans="1:5" s="23" customFormat="1" ht="30" customHeight="1" x14ac:dyDescent="0.25">
      <c r="A48" s="19" t="s">
        <v>33</v>
      </c>
      <c r="B48" s="26"/>
      <c r="C48" s="20"/>
      <c r="D48" s="21">
        <f>D46+D47</f>
        <v>235.76999999999998</v>
      </c>
      <c r="E48" s="19"/>
    </row>
    <row r="49" spans="1:5" s="25" customFormat="1" ht="30" customHeight="1" x14ac:dyDescent="0.25">
      <c r="A49" s="15" t="s">
        <v>92</v>
      </c>
      <c r="B49" s="16"/>
      <c r="C49" s="16"/>
      <c r="D49" s="17">
        <v>214.27</v>
      </c>
      <c r="E49" s="15" t="s">
        <v>4</v>
      </c>
    </row>
    <row r="50" spans="1:5" s="18" customFormat="1" ht="30" customHeight="1" x14ac:dyDescent="0.25">
      <c r="A50" s="19" t="s">
        <v>138</v>
      </c>
      <c r="B50" s="26"/>
      <c r="C50" s="20"/>
      <c r="D50" s="21">
        <f>D49</f>
        <v>214.27</v>
      </c>
      <c r="E50" s="19"/>
    </row>
    <row r="51" spans="1:5" s="18" customFormat="1" ht="30" customHeight="1" x14ac:dyDescent="0.25">
      <c r="A51" s="15" t="s">
        <v>93</v>
      </c>
      <c r="B51" s="24" t="s">
        <v>94</v>
      </c>
      <c r="C51" s="16" t="s">
        <v>9</v>
      </c>
      <c r="D51" s="17">
        <v>227.01</v>
      </c>
      <c r="E51" s="15" t="s">
        <v>72</v>
      </c>
    </row>
    <row r="52" spans="1:5" s="18" customFormat="1" ht="30" customHeight="1" x14ac:dyDescent="0.25">
      <c r="A52" s="19" t="s">
        <v>95</v>
      </c>
      <c r="B52" s="26"/>
      <c r="C52" s="20"/>
      <c r="D52" s="21">
        <f>D51</f>
        <v>227.01</v>
      </c>
      <c r="E52" s="19"/>
    </row>
    <row r="53" spans="1:5" s="23" customFormat="1" ht="30" customHeight="1" x14ac:dyDescent="0.25">
      <c r="A53" s="15" t="s">
        <v>23</v>
      </c>
      <c r="B53" s="24">
        <v>85821130368</v>
      </c>
      <c r="C53" s="16" t="s">
        <v>3</v>
      </c>
      <c r="D53" s="17">
        <v>1.66</v>
      </c>
      <c r="E53" s="15" t="s">
        <v>7</v>
      </c>
    </row>
    <row r="54" spans="1:5" s="18" customFormat="1" ht="30" customHeight="1" x14ac:dyDescent="0.25">
      <c r="A54" s="19" t="s">
        <v>35</v>
      </c>
      <c r="B54" s="26"/>
      <c r="C54" s="20"/>
      <c r="D54" s="21">
        <f>D53</f>
        <v>1.66</v>
      </c>
      <c r="E54" s="19"/>
    </row>
    <row r="55" spans="1:5" s="18" customFormat="1" ht="30" customHeight="1" x14ac:dyDescent="0.25">
      <c r="A55" s="15" t="s">
        <v>19</v>
      </c>
      <c r="B55" s="24">
        <v>27332507825</v>
      </c>
      <c r="C55" s="16" t="s">
        <v>10</v>
      </c>
      <c r="D55" s="17">
        <v>125</v>
      </c>
      <c r="E55" s="15" t="s">
        <v>7</v>
      </c>
    </row>
    <row r="56" spans="1:5" s="18" customFormat="1" ht="30" customHeight="1" x14ac:dyDescent="0.25">
      <c r="A56" s="19" t="s">
        <v>36</v>
      </c>
      <c r="B56" s="26"/>
      <c r="C56" s="20"/>
      <c r="D56" s="21">
        <f>D55</f>
        <v>125</v>
      </c>
      <c r="E56" s="19"/>
    </row>
    <row r="57" spans="1:5" s="25" customFormat="1" ht="30" customHeight="1" x14ac:dyDescent="0.25">
      <c r="A57" s="15" t="s">
        <v>62</v>
      </c>
      <c r="B57" s="24">
        <v>31697259786</v>
      </c>
      <c r="C57" s="16" t="s">
        <v>3</v>
      </c>
      <c r="D57" s="17">
        <v>87.01</v>
      </c>
      <c r="E57" s="15" t="s">
        <v>63</v>
      </c>
    </row>
    <row r="58" spans="1:5" s="23" customFormat="1" ht="30" customHeight="1" x14ac:dyDescent="0.25">
      <c r="A58" s="19" t="s">
        <v>64</v>
      </c>
      <c r="B58" s="26"/>
      <c r="C58" s="20"/>
      <c r="D58" s="21">
        <f>D57</f>
        <v>87.01</v>
      </c>
      <c r="E58" s="19"/>
    </row>
    <row r="59" spans="1:5" s="23" customFormat="1" ht="30" customHeight="1" x14ac:dyDescent="0.25">
      <c r="A59" s="15" t="s">
        <v>96</v>
      </c>
      <c r="B59" s="16"/>
      <c r="C59" s="16"/>
      <c r="D59" s="17">
        <v>310.75</v>
      </c>
      <c r="E59" s="15" t="s">
        <v>63</v>
      </c>
    </row>
    <row r="60" spans="1:5" s="23" customFormat="1" ht="30" customHeight="1" x14ac:dyDescent="0.25">
      <c r="A60" s="19" t="s">
        <v>97</v>
      </c>
      <c r="B60" s="26"/>
      <c r="C60" s="20"/>
      <c r="D60" s="21">
        <f>D59</f>
        <v>310.75</v>
      </c>
      <c r="E60" s="19"/>
    </row>
    <row r="61" spans="1:5" s="23" customFormat="1" ht="30" customHeight="1" x14ac:dyDescent="0.25">
      <c r="A61" s="15" t="s">
        <v>98</v>
      </c>
      <c r="B61" s="16"/>
      <c r="C61" s="16"/>
      <c r="D61" s="17">
        <v>194</v>
      </c>
      <c r="E61" s="15" t="s">
        <v>63</v>
      </c>
    </row>
    <row r="62" spans="1:5" s="23" customFormat="1" ht="30" customHeight="1" x14ac:dyDescent="0.25">
      <c r="A62" s="19" t="s">
        <v>99</v>
      </c>
      <c r="B62" s="26"/>
      <c r="C62" s="20"/>
      <c r="D62" s="21">
        <f>D61</f>
        <v>194</v>
      </c>
      <c r="E62" s="19"/>
    </row>
    <row r="63" spans="1:5" s="23" customFormat="1" ht="30" customHeight="1" x14ac:dyDescent="0.25">
      <c r="A63" s="15" t="s">
        <v>100</v>
      </c>
      <c r="B63" s="16">
        <v>81680855055</v>
      </c>
      <c r="C63" s="16" t="s">
        <v>9</v>
      </c>
      <c r="D63" s="17">
        <v>24.3</v>
      </c>
      <c r="E63" s="15" t="s">
        <v>63</v>
      </c>
    </row>
    <row r="64" spans="1:5" s="23" customFormat="1" ht="30" customHeight="1" x14ac:dyDescent="0.25">
      <c r="A64" s="19" t="s">
        <v>101</v>
      </c>
      <c r="B64" s="26"/>
      <c r="C64" s="20"/>
      <c r="D64" s="21">
        <f>D63</f>
        <v>24.3</v>
      </c>
      <c r="E64" s="19"/>
    </row>
    <row r="65" spans="1:5" s="23" customFormat="1" ht="30" customHeight="1" x14ac:dyDescent="0.25">
      <c r="A65" s="15" t="s">
        <v>102</v>
      </c>
      <c r="B65" s="24"/>
      <c r="C65" s="16"/>
      <c r="D65" s="17">
        <v>9.61</v>
      </c>
      <c r="E65" s="15" t="s">
        <v>58</v>
      </c>
    </row>
    <row r="66" spans="1:5" s="23" customFormat="1" ht="30" customHeight="1" x14ac:dyDescent="0.25">
      <c r="A66" s="15" t="s">
        <v>102</v>
      </c>
      <c r="B66" s="24"/>
      <c r="C66" s="16"/>
      <c r="D66" s="17">
        <v>19.68</v>
      </c>
      <c r="E66" s="15" t="s">
        <v>103</v>
      </c>
    </row>
    <row r="67" spans="1:5" s="23" customFormat="1" ht="30" customHeight="1" x14ac:dyDescent="0.25">
      <c r="A67" s="15" t="s">
        <v>102</v>
      </c>
      <c r="B67" s="24"/>
      <c r="C67" s="16"/>
      <c r="D67" s="17">
        <v>4.84</v>
      </c>
      <c r="E67" s="15" t="s">
        <v>65</v>
      </c>
    </row>
    <row r="68" spans="1:5" s="23" customFormat="1" ht="30" customHeight="1" x14ac:dyDescent="0.25">
      <c r="A68" s="19" t="s">
        <v>104</v>
      </c>
      <c r="B68" s="26"/>
      <c r="C68" s="20"/>
      <c r="D68" s="21">
        <f>D66+D67+D65</f>
        <v>34.129999999999995</v>
      </c>
      <c r="E68" s="19"/>
    </row>
    <row r="69" spans="1:5" s="23" customFormat="1" ht="30" customHeight="1" x14ac:dyDescent="0.25">
      <c r="A69" s="15" t="s">
        <v>105</v>
      </c>
      <c r="B69" s="16">
        <v>66916224482</v>
      </c>
      <c r="C69" s="16" t="s">
        <v>9</v>
      </c>
      <c r="D69" s="17">
        <v>276.5</v>
      </c>
      <c r="E69" s="15" t="s">
        <v>103</v>
      </c>
    </row>
    <row r="70" spans="1:5" s="23" customFormat="1" ht="30" customHeight="1" x14ac:dyDescent="0.25">
      <c r="A70" s="19" t="s">
        <v>106</v>
      </c>
      <c r="B70" s="26"/>
      <c r="C70" s="20"/>
      <c r="D70" s="21">
        <f>D69</f>
        <v>276.5</v>
      </c>
      <c r="E70" s="19"/>
    </row>
    <row r="71" spans="1:5" s="23" customFormat="1" ht="30" customHeight="1" x14ac:dyDescent="0.25">
      <c r="A71" s="15" t="s">
        <v>107</v>
      </c>
      <c r="B71" s="16"/>
      <c r="C71" s="16"/>
      <c r="D71" s="17">
        <v>650</v>
      </c>
      <c r="E71" s="15" t="s">
        <v>103</v>
      </c>
    </row>
    <row r="72" spans="1:5" s="23" customFormat="1" ht="30" customHeight="1" x14ac:dyDescent="0.25">
      <c r="A72" s="19" t="s">
        <v>108</v>
      </c>
      <c r="B72" s="26"/>
      <c r="C72" s="20"/>
      <c r="D72" s="21">
        <f>D71</f>
        <v>650</v>
      </c>
      <c r="E72" s="19"/>
    </row>
    <row r="73" spans="1:5" s="23" customFormat="1" ht="30" customHeight="1" x14ac:dyDescent="0.25">
      <c r="A73" s="15" t="s">
        <v>109</v>
      </c>
      <c r="B73" s="16">
        <v>29448048238</v>
      </c>
      <c r="C73" s="16" t="s">
        <v>110</v>
      </c>
      <c r="D73" s="17">
        <v>10</v>
      </c>
      <c r="E73" s="15" t="s">
        <v>111</v>
      </c>
    </row>
    <row r="74" spans="1:5" s="23" customFormat="1" ht="30" customHeight="1" x14ac:dyDescent="0.25">
      <c r="A74" s="19" t="s">
        <v>112</v>
      </c>
      <c r="B74" s="26"/>
      <c r="C74" s="20"/>
      <c r="D74" s="21">
        <f>D73</f>
        <v>10</v>
      </c>
      <c r="E74" s="19"/>
    </row>
    <row r="75" spans="1:5" s="23" customFormat="1" ht="30" customHeight="1" x14ac:dyDescent="0.25">
      <c r="A75" s="15" t="s">
        <v>17</v>
      </c>
      <c r="B75" s="24">
        <v>68419124305</v>
      </c>
      <c r="C75" s="16" t="s">
        <v>3</v>
      </c>
      <c r="D75" s="17">
        <v>10.62</v>
      </c>
      <c r="E75" s="15" t="s">
        <v>28</v>
      </c>
    </row>
    <row r="76" spans="1:5" s="23" customFormat="1" ht="30" customHeight="1" x14ac:dyDescent="0.25">
      <c r="A76" s="19" t="s">
        <v>37</v>
      </c>
      <c r="B76" s="26"/>
      <c r="C76" s="20"/>
      <c r="D76" s="21">
        <f>D75</f>
        <v>10.62</v>
      </c>
      <c r="E76" s="19"/>
    </row>
    <row r="77" spans="1:5" s="25" customFormat="1" ht="30" customHeight="1" x14ac:dyDescent="0.25">
      <c r="A77" s="15" t="s">
        <v>73</v>
      </c>
      <c r="B77" s="16">
        <v>18683136487</v>
      </c>
      <c r="C77" s="16" t="s">
        <v>3</v>
      </c>
      <c r="D77" s="17">
        <v>33.18</v>
      </c>
      <c r="E77" s="15" t="s">
        <v>28</v>
      </c>
    </row>
    <row r="78" spans="1:5" s="23" customFormat="1" ht="30" customHeight="1" x14ac:dyDescent="0.25">
      <c r="A78" s="19" t="s">
        <v>113</v>
      </c>
      <c r="B78" s="26"/>
      <c r="C78" s="20"/>
      <c r="D78" s="21">
        <f>D77</f>
        <v>33.18</v>
      </c>
      <c r="E78" s="19"/>
    </row>
    <row r="79" spans="1:5" s="23" customFormat="1" ht="30" customHeight="1" x14ac:dyDescent="0.25">
      <c r="A79" s="15" t="s">
        <v>115</v>
      </c>
      <c r="B79" s="16"/>
      <c r="C79" s="16"/>
      <c r="D79" s="17">
        <v>179.22</v>
      </c>
      <c r="E79" s="15" t="s">
        <v>28</v>
      </c>
    </row>
    <row r="80" spans="1:5" s="23" customFormat="1" ht="30" customHeight="1" x14ac:dyDescent="0.25">
      <c r="A80" s="19" t="s">
        <v>116</v>
      </c>
      <c r="B80" s="26"/>
      <c r="C80" s="20"/>
      <c r="D80" s="21">
        <f>D79</f>
        <v>179.22</v>
      </c>
      <c r="E80" s="19"/>
    </row>
    <row r="81" spans="1:5" s="18" customFormat="1" ht="30" customHeight="1" x14ac:dyDescent="0.25">
      <c r="A81" s="15" t="s">
        <v>117</v>
      </c>
      <c r="B81" s="16"/>
      <c r="C81" s="16"/>
      <c r="D81" s="17">
        <v>732</v>
      </c>
      <c r="E81" s="15" t="s">
        <v>65</v>
      </c>
    </row>
    <row r="82" spans="1:5" s="22" customFormat="1" ht="30" customHeight="1" x14ac:dyDescent="0.25">
      <c r="A82" s="19" t="s">
        <v>118</v>
      </c>
      <c r="B82" s="26"/>
      <c r="C82" s="20"/>
      <c r="D82" s="21">
        <f>D81</f>
        <v>732</v>
      </c>
      <c r="E82" s="19"/>
    </row>
    <row r="83" spans="1:5" s="22" customFormat="1" ht="30" customHeight="1" x14ac:dyDescent="0.25">
      <c r="A83" s="15" t="s">
        <v>119</v>
      </c>
      <c r="B83" s="24" t="s">
        <v>120</v>
      </c>
      <c r="C83" s="16" t="s">
        <v>121</v>
      </c>
      <c r="D83" s="17">
        <v>265.44</v>
      </c>
      <c r="E83" s="15" t="s">
        <v>65</v>
      </c>
    </row>
    <row r="84" spans="1:5" s="22" customFormat="1" ht="30" customHeight="1" x14ac:dyDescent="0.25">
      <c r="A84" s="19" t="s">
        <v>122</v>
      </c>
      <c r="B84" s="26"/>
      <c r="C84" s="20"/>
      <c r="D84" s="21">
        <f>D83</f>
        <v>265.44</v>
      </c>
      <c r="E84" s="19"/>
    </row>
    <row r="85" spans="1:5" s="22" customFormat="1" ht="30" customHeight="1" x14ac:dyDescent="0.25">
      <c r="A85" s="15" t="s">
        <v>123</v>
      </c>
      <c r="B85" s="16">
        <v>38967655335</v>
      </c>
      <c r="C85" s="16" t="s">
        <v>3</v>
      </c>
      <c r="D85" s="17">
        <v>149</v>
      </c>
      <c r="E85" s="15" t="s">
        <v>67</v>
      </c>
    </row>
    <row r="86" spans="1:5" s="22" customFormat="1" ht="30" customHeight="1" x14ac:dyDescent="0.25">
      <c r="A86" s="19" t="s">
        <v>124</v>
      </c>
      <c r="B86" s="20"/>
      <c r="C86" s="20"/>
      <c r="D86" s="21">
        <f>D85</f>
        <v>149</v>
      </c>
      <c r="E86" s="19"/>
    </row>
    <row r="87" spans="1:5" s="22" customFormat="1" ht="30" customHeight="1" x14ac:dyDescent="0.25">
      <c r="A87" s="15" t="s">
        <v>125</v>
      </c>
      <c r="B87" s="16">
        <v>54812625705</v>
      </c>
      <c r="C87" s="16" t="s">
        <v>3</v>
      </c>
      <c r="D87" s="17">
        <v>127.82</v>
      </c>
      <c r="E87" s="15" t="s">
        <v>67</v>
      </c>
    </row>
    <row r="88" spans="1:5" s="22" customFormat="1" ht="30" customHeight="1" x14ac:dyDescent="0.25">
      <c r="A88" s="19" t="s">
        <v>126</v>
      </c>
      <c r="B88" s="20"/>
      <c r="C88" s="20"/>
      <c r="D88" s="21">
        <f>D87</f>
        <v>127.82</v>
      </c>
      <c r="E88" s="19"/>
    </row>
    <row r="89" spans="1:5" s="22" customFormat="1" ht="30" customHeight="1" x14ac:dyDescent="0.25">
      <c r="A89" s="15" t="s">
        <v>127</v>
      </c>
      <c r="B89" s="24" t="s">
        <v>128</v>
      </c>
      <c r="C89" s="16" t="s">
        <v>129</v>
      </c>
      <c r="D89" s="17">
        <v>271.52999999999997</v>
      </c>
      <c r="E89" s="15" t="s">
        <v>67</v>
      </c>
    </row>
    <row r="90" spans="1:5" s="22" customFormat="1" ht="30" customHeight="1" x14ac:dyDescent="0.25">
      <c r="A90" s="19" t="s">
        <v>130</v>
      </c>
      <c r="B90" s="20"/>
      <c r="C90" s="20"/>
      <c r="D90" s="21">
        <f>D89</f>
        <v>271.52999999999997</v>
      </c>
      <c r="E90" s="19"/>
    </row>
    <row r="91" spans="1:5" s="22" customFormat="1" ht="30" customHeight="1" x14ac:dyDescent="0.25">
      <c r="A91" s="15" t="s">
        <v>131</v>
      </c>
      <c r="B91" s="24" t="s">
        <v>132</v>
      </c>
      <c r="C91" s="16" t="s">
        <v>133</v>
      </c>
      <c r="D91" s="17">
        <v>191.92</v>
      </c>
      <c r="E91" s="15" t="s">
        <v>67</v>
      </c>
    </row>
    <row r="92" spans="1:5" s="22" customFormat="1" ht="30" customHeight="1" x14ac:dyDescent="0.25">
      <c r="A92" s="19" t="s">
        <v>134</v>
      </c>
      <c r="B92" s="20"/>
      <c r="C92" s="20"/>
      <c r="D92" s="21">
        <f>D91</f>
        <v>191.92</v>
      </c>
      <c r="E92" s="19"/>
    </row>
    <row r="93" spans="1:5" s="18" customFormat="1" ht="30" customHeight="1" x14ac:dyDescent="0.25">
      <c r="A93" s="19" t="s">
        <v>38</v>
      </c>
      <c r="B93" s="20"/>
      <c r="C93" s="20"/>
      <c r="D93" s="21">
        <f>D8+D10+D12+D14+D16+D18+D21+D24+D26+D29+D31+D34+D37+D39+D41+D43+D45+D48+D50+D52+D54+D56+D58+D60+D62+D64+D68+D70+D72+D74+D76+D78+D80+D82+D84+D86+D88+D90+D92</f>
        <v>13764.79</v>
      </c>
      <c r="E93" s="19"/>
    </row>
    <row r="94" spans="1:5" s="23" customFormat="1" ht="30" customHeight="1" x14ac:dyDescent="0.25">
      <c r="A94" s="19"/>
      <c r="B94" s="16"/>
      <c r="C94" s="20"/>
      <c r="D94" s="47"/>
      <c r="E94" s="19"/>
    </row>
    <row r="95" spans="1:5" s="23" customFormat="1" ht="30" customHeight="1" x14ac:dyDescent="0.25">
      <c r="A95" s="5"/>
      <c r="B95" s="7"/>
      <c r="C95" s="7"/>
      <c r="D95" s="9"/>
      <c r="E95" s="5"/>
    </row>
    <row r="96" spans="1:5" s="23" customFormat="1" ht="30" customHeight="1" x14ac:dyDescent="0.25">
      <c r="A96" s="5"/>
      <c r="B96" s="7"/>
      <c r="C96" s="7"/>
      <c r="D96" s="9"/>
      <c r="E96" s="5"/>
    </row>
    <row r="97" spans="1:6" s="23" customFormat="1" ht="30" customHeight="1" x14ac:dyDescent="0.25">
      <c r="A97" s="5"/>
      <c r="B97" s="7"/>
      <c r="C97" s="7"/>
      <c r="D97" s="9"/>
      <c r="E97" s="5"/>
    </row>
    <row r="98" spans="1:6" s="23" customFormat="1" ht="30" customHeight="1" x14ac:dyDescent="0.25">
      <c r="A98" s="5"/>
      <c r="B98" s="7"/>
      <c r="C98" s="7"/>
      <c r="D98" s="9"/>
      <c r="E98" s="5"/>
    </row>
    <row r="99" spans="1:6" s="23" customFormat="1" ht="30" customHeight="1" x14ac:dyDescent="0.25">
      <c r="A99" s="5"/>
      <c r="B99" s="7"/>
      <c r="C99" s="7"/>
      <c r="D99" s="9"/>
      <c r="E99" s="5"/>
    </row>
    <row r="100" spans="1:6" s="23" customFormat="1" ht="30" customHeight="1" x14ac:dyDescent="0.25">
      <c r="A100" s="5"/>
      <c r="B100" s="7"/>
      <c r="C100" s="7"/>
      <c r="D100" s="9"/>
      <c r="E100" s="5"/>
    </row>
    <row r="101" spans="1:6" s="23" customFormat="1" ht="30" customHeight="1" x14ac:dyDescent="0.25">
      <c r="A101" s="5"/>
      <c r="B101" s="7"/>
      <c r="C101" s="7"/>
      <c r="D101" s="9"/>
      <c r="E101" s="5"/>
    </row>
    <row r="102" spans="1:6" s="23" customFormat="1" ht="30" customHeight="1" x14ac:dyDescent="0.25">
      <c r="A102" s="4"/>
      <c r="B102" s="10"/>
      <c r="C102" s="6"/>
      <c r="D102" s="8"/>
      <c r="E102" s="4"/>
    </row>
    <row r="103" spans="1:6" s="23" customFormat="1" ht="40.5" customHeight="1" x14ac:dyDescent="0.25">
      <c r="A103" s="4"/>
      <c r="B103" s="10"/>
      <c r="C103" s="6"/>
      <c r="D103" s="8"/>
      <c r="E103" s="4"/>
    </row>
    <row r="104" spans="1:6" s="23" customFormat="1" ht="30" customHeight="1" x14ac:dyDescent="0.25">
      <c r="A104" s="5"/>
      <c r="B104" s="7"/>
      <c r="C104" s="7"/>
      <c r="D104" s="9"/>
      <c r="E104" s="5"/>
    </row>
    <row r="105" spans="1:6" ht="30" customHeight="1" x14ac:dyDescent="0.25">
      <c r="F105" s="37"/>
    </row>
    <row r="106" spans="1:6" ht="30" customHeight="1" x14ac:dyDescent="0.25"/>
    <row r="107" spans="1:6" ht="30" customHeight="1" x14ac:dyDescent="0.25"/>
    <row r="108" spans="1:6" ht="30" customHeight="1" x14ac:dyDescent="0.25"/>
    <row r="109" spans="1:6" ht="30" customHeight="1" x14ac:dyDescent="0.25"/>
    <row r="110" spans="1:6" ht="30" customHeight="1" x14ac:dyDescent="0.25"/>
    <row r="111" spans="1:6" ht="30" customHeight="1" x14ac:dyDescent="0.25"/>
    <row r="112" spans="1:6" s="1" customFormat="1" ht="30" customHeight="1" x14ac:dyDescent="0.25">
      <c r="A112" s="5"/>
      <c r="B112" s="7"/>
      <c r="C112" s="7"/>
      <c r="D112" s="9"/>
      <c r="E112" s="5"/>
    </row>
    <row r="113" spans="1:5" s="1" customFormat="1" ht="30" customHeight="1" x14ac:dyDescent="0.25">
      <c r="A113" s="5"/>
      <c r="B113" s="7"/>
      <c r="C113" s="7"/>
      <c r="D113" s="9"/>
      <c r="E113" s="5"/>
    </row>
    <row r="114" spans="1:5" ht="30" customHeight="1" x14ac:dyDescent="0.25"/>
    <row r="115" spans="1:5" ht="30" customHeight="1" x14ac:dyDescent="0.25"/>
    <row r="116" spans="1:5" ht="30" customHeight="1" x14ac:dyDescent="0.25"/>
    <row r="117" spans="1:5" ht="30" customHeight="1" x14ac:dyDescent="0.25"/>
  </sheetData>
  <mergeCells count="4">
    <mergeCell ref="A1:E1"/>
    <mergeCell ref="A2:E2"/>
    <mergeCell ref="A3:E3"/>
    <mergeCell ref="A4:E4"/>
  </mergeCells>
  <pageMargins left="0" right="0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74AB9-D9EB-48BB-A9D1-18A547350B6E}">
  <dimension ref="A1:C25"/>
  <sheetViews>
    <sheetView tabSelected="1" zoomScale="120" zoomScaleNormal="12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17" sqref="A17"/>
    </sheetView>
  </sheetViews>
  <sheetFormatPr defaultRowHeight="30" customHeight="1" x14ac:dyDescent="0.25"/>
  <cols>
    <col min="1" max="1" width="30.28515625" customWidth="1"/>
    <col min="2" max="2" width="64.140625" customWidth="1"/>
  </cols>
  <sheetData>
    <row r="1" spans="1:3" s="1" customFormat="1" ht="30" customHeight="1" x14ac:dyDescent="0.25">
      <c r="A1" s="44" t="s">
        <v>39</v>
      </c>
      <c r="B1" s="44"/>
      <c r="C1" s="4"/>
    </row>
    <row r="2" spans="1:3" s="1" customFormat="1" ht="30" customHeight="1" x14ac:dyDescent="0.25">
      <c r="A2" s="4"/>
      <c r="B2" s="6"/>
      <c r="C2" s="4"/>
    </row>
    <row r="3" spans="1:3" s="1" customFormat="1" ht="30" customHeight="1" x14ac:dyDescent="0.25">
      <c r="A3" s="45" t="s">
        <v>40</v>
      </c>
      <c r="B3" s="45"/>
      <c r="C3" s="4"/>
    </row>
    <row r="4" spans="1:3" s="1" customFormat="1" ht="30" customHeight="1" x14ac:dyDescent="0.25">
      <c r="A4" s="46" t="str">
        <f>'kategorija 1'!A4:E4</f>
        <v>PROSINAC 2024.</v>
      </c>
      <c r="B4" s="45"/>
      <c r="C4" s="4"/>
    </row>
    <row r="5" spans="1:3" s="1" customFormat="1" ht="30" customHeight="1" x14ac:dyDescent="0.25">
      <c r="B5" s="38" t="str">
        <f>'kategorija 1'!E5</f>
        <v>Datum objave: 10.01.2025.</v>
      </c>
    </row>
    <row r="6" spans="1:3" s="1" customFormat="1" ht="50.1" customHeight="1" x14ac:dyDescent="0.25">
      <c r="A6" s="29" t="s">
        <v>11</v>
      </c>
      <c r="B6" s="30" t="s">
        <v>15</v>
      </c>
    </row>
    <row r="7" spans="1:3" s="33" customFormat="1" ht="30" customHeight="1" x14ac:dyDescent="0.25">
      <c r="A7" s="31">
        <v>99657.04</v>
      </c>
      <c r="B7" s="32" t="s">
        <v>48</v>
      </c>
    </row>
    <row r="8" spans="1:3" s="33" customFormat="1" ht="30" customHeight="1" x14ac:dyDescent="0.25">
      <c r="A8" s="31">
        <v>6024.58</v>
      </c>
      <c r="B8" s="32" t="s">
        <v>47</v>
      </c>
    </row>
    <row r="9" spans="1:3" s="33" customFormat="1" ht="30" customHeight="1" x14ac:dyDescent="0.25">
      <c r="A9" s="31">
        <v>93.59</v>
      </c>
      <c r="B9" s="32" t="s">
        <v>54</v>
      </c>
    </row>
    <row r="10" spans="1:3" s="33" customFormat="1" ht="30" customHeight="1" x14ac:dyDescent="0.25">
      <c r="A10" s="31">
        <v>16845.400000000001</v>
      </c>
      <c r="B10" s="32" t="s">
        <v>45</v>
      </c>
    </row>
    <row r="11" spans="1:3" s="33" customFormat="1" ht="30" customHeight="1" x14ac:dyDescent="0.25">
      <c r="A11" s="31">
        <v>19953.09</v>
      </c>
      <c r="B11" s="32" t="s">
        <v>42</v>
      </c>
    </row>
    <row r="12" spans="1:3" s="33" customFormat="1" ht="30" customHeight="1" x14ac:dyDescent="0.25">
      <c r="A12" s="31">
        <v>982.66</v>
      </c>
      <c r="B12" s="32" t="s">
        <v>55</v>
      </c>
    </row>
    <row r="13" spans="1:3" s="33" customFormat="1" ht="30" customHeight="1" x14ac:dyDescent="0.25">
      <c r="A13" s="31">
        <v>2951.44</v>
      </c>
      <c r="B13" s="32" t="s">
        <v>44</v>
      </c>
    </row>
    <row r="14" spans="1:3" s="33" customFormat="1" ht="30" customHeight="1" x14ac:dyDescent="0.25">
      <c r="A14" s="31">
        <v>0</v>
      </c>
      <c r="B14" s="32" t="s">
        <v>13</v>
      </c>
    </row>
    <row r="15" spans="1:3" s="33" customFormat="1" ht="30" customHeight="1" x14ac:dyDescent="0.25">
      <c r="A15" s="31">
        <v>508.76</v>
      </c>
      <c r="B15" s="32" t="s">
        <v>12</v>
      </c>
    </row>
    <row r="16" spans="1:3" s="33" customFormat="1" ht="30" customHeight="1" x14ac:dyDescent="0.25">
      <c r="A16" s="31">
        <v>0</v>
      </c>
      <c r="B16" s="15" t="s">
        <v>56</v>
      </c>
    </row>
    <row r="17" spans="1:2" s="33" customFormat="1" ht="30" customHeight="1" x14ac:dyDescent="0.25">
      <c r="A17" s="34">
        <f>SUM(A7:A16)</f>
        <v>147016.56</v>
      </c>
      <c r="B17" s="35" t="s">
        <v>8</v>
      </c>
    </row>
    <row r="18" spans="1:2" s="2" customFormat="1" ht="30" customHeight="1" x14ac:dyDescent="0.25">
      <c r="B18" s="3"/>
    </row>
    <row r="19" spans="1:2" s="2" customFormat="1" ht="30" customHeight="1" x14ac:dyDescent="0.25">
      <c r="A19" s="43" t="s">
        <v>46</v>
      </c>
      <c r="B19" s="43"/>
    </row>
    <row r="20" spans="1:2" s="2" customFormat="1" ht="24" customHeight="1" x14ac:dyDescent="0.25">
      <c r="A20" s="43" t="s">
        <v>43</v>
      </c>
      <c r="B20" s="43"/>
    </row>
    <row r="21" spans="1:2" s="2" customFormat="1" ht="30" customHeight="1" x14ac:dyDescent="0.25">
      <c r="A21" s="43" t="s">
        <v>57</v>
      </c>
      <c r="B21" s="43"/>
    </row>
    <row r="22" spans="1:2" s="2" customFormat="1" ht="30" customHeight="1" x14ac:dyDescent="0.25"/>
    <row r="23" spans="1:2" s="2" customFormat="1" ht="30" customHeight="1" x14ac:dyDescent="0.25"/>
    <row r="24" spans="1:2" s="2" customFormat="1" ht="30" customHeight="1" x14ac:dyDescent="0.25"/>
    <row r="25" spans="1:2" s="2" customFormat="1" ht="30" customHeight="1" x14ac:dyDescent="0.25"/>
  </sheetData>
  <mergeCells count="6">
    <mergeCell ref="A21:B21"/>
    <mergeCell ref="A20:B20"/>
    <mergeCell ref="A1:B1"/>
    <mergeCell ref="A3:B3"/>
    <mergeCell ref="A4:B4"/>
    <mergeCell ref="A19:B19"/>
  </mergeCells>
  <pageMargins left="0.39370078740157483" right="0" top="0.74803149606299213" bottom="0.74803149606299213" header="0.31496062992125984" footer="0.31496062992125984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Racunovodstvo</cp:lastModifiedBy>
  <cp:lastPrinted>2024-06-06T10:46:20Z</cp:lastPrinted>
  <dcterms:created xsi:type="dcterms:W3CDTF">2016-11-01T03:33:07Z</dcterms:created>
  <dcterms:modified xsi:type="dcterms:W3CDTF">2025-01-10T09:41:30Z</dcterms:modified>
</cp:coreProperties>
</file>